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nzalez\Documents\RESPUESTA AL DG LIC. DINO MON\"/>
    </mc:Choice>
  </mc:AlternateContent>
  <bookViews>
    <workbookView xWindow="0" yWindow="0" windowWidth="23040" windowHeight="9384"/>
  </bookViews>
  <sheets>
    <sheet name="CAMBIO DE PATRIMONIO 2018 -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J94" i="1"/>
  <c r="H94" i="1"/>
  <c r="X40" i="1"/>
  <c r="F40" i="1" s="1"/>
  <c r="V40" i="1"/>
  <c r="T40" i="1"/>
  <c r="N40" i="1"/>
  <c r="L40" i="1"/>
  <c r="J40" i="1"/>
  <c r="H40" i="1"/>
  <c r="F38" i="1"/>
  <c r="R37" i="1"/>
  <c r="R40" i="1" s="1"/>
  <c r="F37" i="1"/>
  <c r="P36" i="1"/>
  <c r="P40" i="1" s="1"/>
  <c r="F35" i="1"/>
  <c r="F34" i="1"/>
  <c r="F33" i="1"/>
  <c r="F32" i="1"/>
  <c r="X26" i="1"/>
  <c r="V26" i="1"/>
  <c r="T26" i="1"/>
  <c r="R26" i="1"/>
  <c r="N26" i="1"/>
  <c r="L26" i="1"/>
  <c r="J26" i="1"/>
  <c r="H26" i="1"/>
  <c r="F24" i="1"/>
  <c r="P23" i="1"/>
  <c r="P26" i="1" s="1"/>
  <c r="F22" i="1"/>
  <c r="F21" i="1"/>
  <c r="F20" i="1"/>
  <c r="F18" i="1"/>
  <c r="F26" i="1" l="1"/>
  <c r="F36" i="1"/>
  <c r="F23" i="1"/>
</calcChain>
</file>

<file path=xl/sharedStrings.xml><?xml version="1.0" encoding="utf-8"?>
<sst xmlns="http://schemas.openxmlformats.org/spreadsheetml/2006/main" count="84" uniqueCount="37">
  <si>
    <t>CAJA  DE  SEGURO  SOCIAL</t>
  </si>
  <si>
    <t>ESTADO  DE  CAMBIO  DE  PATRIMONIO</t>
  </si>
  <si>
    <t>Al 31 de Diciembre de  2018 y 2017</t>
  </si>
  <si>
    <t>En Balboas</t>
  </si>
  <si>
    <t>Saldo Final</t>
  </si>
  <si>
    <t>Administración de los Riesgos</t>
  </si>
  <si>
    <t>Riesgo  de Enfermedad y Maternidad</t>
  </si>
  <si>
    <t>Riesgo de Invalidez, Vejez y Muerte</t>
  </si>
  <si>
    <t xml:space="preserve"> </t>
  </si>
  <si>
    <t>Riesgo Profesionales</t>
  </si>
  <si>
    <t xml:space="preserve">Seguro </t>
  </si>
  <si>
    <t>Seguro</t>
  </si>
  <si>
    <t>Sistema Exc.</t>
  </si>
  <si>
    <t>Subsistema</t>
  </si>
  <si>
    <t>Administración</t>
  </si>
  <si>
    <t>Colectivo</t>
  </si>
  <si>
    <t>de Beneficio</t>
  </si>
  <si>
    <t>Mixto</t>
  </si>
  <si>
    <t>Fideicomiso</t>
  </si>
  <si>
    <t>Riesgo</t>
  </si>
  <si>
    <t>Renta Vitalicia</t>
  </si>
  <si>
    <t>Invalidez</t>
  </si>
  <si>
    <t>Definido</t>
  </si>
  <si>
    <t>Profesionales</t>
  </si>
  <si>
    <t>Saldo al 1 de Enero de 2017</t>
  </si>
  <si>
    <t>B/.</t>
  </si>
  <si>
    <t>Incobrables</t>
  </si>
  <si>
    <t>Remesas Internas</t>
  </si>
  <si>
    <t>Resultado de Operaciones</t>
  </si>
  <si>
    <t>Revaluaciones y Donaciones</t>
  </si>
  <si>
    <t>Ajustes de Períodos Anteriores</t>
  </si>
  <si>
    <t>Saldo al 31 de Diciembre de 2017</t>
  </si>
  <si>
    <t>Saldo al 1 de Enero de 2018</t>
  </si>
  <si>
    <t>Trasferencias</t>
  </si>
  <si>
    <t>Aportes para la Sostenibilidad del Régimen 2011</t>
  </si>
  <si>
    <t>Saldo al 31 de Diciembre de 2018</t>
  </si>
  <si>
    <t>Las notas que se acompañan forman parte integral de estos estados financieros.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</si>
</sst>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\ \ ;[Red]\(#,##0\)\ "/>
    <numFmt numFmtId="166" formatCode="\ #,##0\ \ ;[Red]\(#,##0\)\ "/>
    <numFmt numFmtId="167" formatCode="#,##0.00\ \ ;[Red]\(#,##0.00\)\ "/>
  </numFmts>
  <fonts count="5" x14ac:knownFonts="1">
    <font>
      <sz val="11"/>
      <color theme="1"/>
      <name val="Calibri"/>
      <family val="2"/>
      <scheme val="minor"/>
    </font>
    <font>
      <sz val="12"/>
      <name val="Helv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37" fontId="1" fillId="0" borderId="0"/>
  </cellStyleXfs>
  <cellXfs count="71">
    <xf numFmtId="0" fontId="0" fillId="0" borderId="0" xfId="0"/>
    <xf numFmtId="164" fontId="2" fillId="2" borderId="0" xfId="1" applyFont="1" applyFill="1"/>
    <xf numFmtId="164" fontId="2" fillId="2" borderId="1" xfId="1" applyFont="1" applyFill="1" applyBorder="1"/>
    <xf numFmtId="164" fontId="2" fillId="2" borderId="2" xfId="1" applyFont="1" applyFill="1" applyBorder="1"/>
    <xf numFmtId="164" fontId="2" fillId="2" borderId="2" xfId="1" quotePrefix="1" applyFont="1" applyFill="1" applyBorder="1" applyAlignment="1">
      <alignment horizontal="centerContinuous"/>
    </xf>
    <xf numFmtId="164" fontId="2" fillId="2" borderId="3" xfId="1" applyFont="1" applyFill="1" applyBorder="1"/>
    <xf numFmtId="164" fontId="3" fillId="2" borderId="4" xfId="1" applyFont="1" applyFill="1" applyBorder="1" applyAlignment="1">
      <alignment horizontal="centerContinuous" vertical="center"/>
    </xf>
    <xf numFmtId="164" fontId="3" fillId="2" borderId="0" xfId="1" applyFont="1" applyFill="1" applyAlignment="1">
      <alignment horizontal="centerContinuous" vertical="center"/>
    </xf>
    <xf numFmtId="164" fontId="3" fillId="2" borderId="5" xfId="1" applyFont="1" applyFill="1" applyBorder="1" applyAlignment="1">
      <alignment horizontal="centerContinuous" vertical="center"/>
    </xf>
    <xf numFmtId="37" fontId="2" fillId="2" borderId="0" xfId="1" applyNumberFormat="1" applyFont="1" applyFill="1"/>
    <xf numFmtId="164" fontId="2" fillId="2" borderId="4" xfId="1" applyFont="1" applyFill="1" applyBorder="1" applyAlignment="1">
      <alignment horizontal="centerContinuous" vertical="center"/>
    </xf>
    <xf numFmtId="164" fontId="2" fillId="2" borderId="4" xfId="1" applyFont="1" applyFill="1" applyBorder="1" applyAlignment="1" applyProtection="1">
      <alignment horizontal="centerContinuous" vertical="center"/>
      <protection locked="0"/>
    </xf>
    <xf numFmtId="164" fontId="3" fillId="2" borderId="0" xfId="1" applyFont="1" applyFill="1" applyAlignment="1" applyProtection="1">
      <alignment horizontal="centerContinuous" vertical="center"/>
      <protection locked="0"/>
    </xf>
    <xf numFmtId="164" fontId="3" fillId="2" borderId="5" xfId="1" applyFont="1" applyFill="1" applyBorder="1" applyAlignment="1" applyProtection="1">
      <alignment horizontal="centerContinuous" vertical="center"/>
      <protection locked="0"/>
    </xf>
    <xf numFmtId="164" fontId="3" fillId="2" borderId="0" xfId="2" applyFont="1" applyFill="1" applyAlignment="1" applyProtection="1">
      <alignment horizontal="center" vertical="center"/>
      <protection locked="0"/>
    </xf>
    <xf numFmtId="164" fontId="2" fillId="2" borderId="4" xfId="1" applyFont="1" applyFill="1" applyBorder="1"/>
    <xf numFmtId="164" fontId="3" fillId="2" borderId="0" xfId="1" applyFont="1" applyFill="1"/>
    <xf numFmtId="164" fontId="3" fillId="2" borderId="5" xfId="1" applyFont="1" applyFill="1" applyBorder="1"/>
    <xf numFmtId="164" fontId="3" fillId="2" borderId="0" xfId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vertical="center" wrapText="1"/>
    </xf>
    <xf numFmtId="0" fontId="4" fillId="2" borderId="0" xfId="0" applyFont="1" applyFill="1"/>
    <xf numFmtId="164" fontId="3" fillId="2" borderId="0" xfId="1" quotePrefix="1" applyFont="1" applyFill="1" applyAlignment="1">
      <alignment horizontal="center" vertical="center" wrapText="1"/>
    </xf>
    <xf numFmtId="164" fontId="3" fillId="2" borderId="5" xfId="1" applyFont="1" applyFill="1" applyBorder="1" applyAlignment="1">
      <alignment horizontal="centerContinuous"/>
    </xf>
    <xf numFmtId="164" fontId="3" fillId="2" borderId="6" xfId="1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164" fontId="2" fillId="2" borderId="4" xfId="1" quotePrefix="1" applyFont="1" applyFill="1" applyBorder="1"/>
    <xf numFmtId="164" fontId="2" fillId="2" borderId="5" xfId="1" applyFont="1" applyFill="1" applyBorder="1"/>
    <xf numFmtId="164" fontId="2" fillId="2" borderId="4" xfId="1" quotePrefix="1" applyFont="1" applyFill="1" applyBorder="1" applyAlignment="1">
      <alignment horizontal="left" vertical="center"/>
    </xf>
    <xf numFmtId="164" fontId="3" fillId="2" borderId="0" xfId="1" quotePrefix="1" applyFont="1" applyFill="1" applyAlignment="1">
      <alignment horizontal="right"/>
    </xf>
    <xf numFmtId="165" fontId="3" fillId="2" borderId="0" xfId="1" applyNumberFormat="1" applyFont="1" applyFill="1"/>
    <xf numFmtId="164" fontId="2" fillId="2" borderId="0" xfId="1" applyFont="1" applyFill="1" applyAlignment="1">
      <alignment vertical="center"/>
    </xf>
    <xf numFmtId="166" fontId="2" fillId="2" borderId="0" xfId="1" applyNumberFormat="1" applyFont="1" applyFill="1"/>
    <xf numFmtId="3" fontId="2" fillId="2" borderId="0" xfId="1" applyNumberFormat="1" applyFont="1" applyFill="1"/>
    <xf numFmtId="164" fontId="2" fillId="2" borderId="0" xfId="1" applyFont="1" applyFill="1" applyAlignment="1">
      <alignment horizontal="left" vertical="center"/>
    </xf>
    <xf numFmtId="3" fontId="2" fillId="2" borderId="0" xfId="1" applyNumberFormat="1" applyFont="1" applyFill="1" applyAlignment="1">
      <alignment vertical="center"/>
    </xf>
    <xf numFmtId="164" fontId="3" fillId="2" borderId="4" xfId="1" quotePrefix="1" applyFont="1" applyFill="1" applyBorder="1" applyAlignment="1" applyProtection="1">
      <alignment horizontal="left" vertical="center"/>
      <protection locked="0"/>
    </xf>
    <xf numFmtId="164" fontId="3" fillId="2" borderId="0" xfId="1" quotePrefix="1" applyFont="1" applyFill="1" applyAlignment="1">
      <alignment horizontal="right" vertical="center"/>
    </xf>
    <xf numFmtId="164" fontId="2" fillId="2" borderId="5" xfId="1" applyFont="1" applyFill="1" applyBorder="1" applyAlignment="1">
      <alignment vertical="center"/>
    </xf>
    <xf numFmtId="164" fontId="2" fillId="2" borderId="4" xfId="1" quotePrefix="1" applyFont="1" applyFill="1" applyBorder="1" applyAlignment="1">
      <alignment vertical="center"/>
    </xf>
    <xf numFmtId="164" fontId="2" fillId="2" borderId="0" xfId="1" quotePrefix="1" applyFont="1" applyFill="1" applyAlignment="1">
      <alignment horizontal="left" vertical="center"/>
    </xf>
    <xf numFmtId="166" fontId="2" fillId="2" borderId="6" xfId="1" applyNumberFormat="1" applyFont="1" applyFill="1" applyBorder="1"/>
    <xf numFmtId="164" fontId="2" fillId="2" borderId="4" xfId="1" quotePrefix="1" applyFont="1" applyFill="1" applyBorder="1" applyAlignment="1" applyProtection="1">
      <alignment horizontal="left" vertical="center"/>
      <protection locked="0"/>
    </xf>
    <xf numFmtId="165" fontId="3" fillId="2" borderId="7" xfId="1" applyNumberFormat="1" applyFont="1" applyFill="1" applyBorder="1"/>
    <xf numFmtId="167" fontId="3" fillId="2" borderId="0" xfId="1" applyNumberFormat="1" applyFont="1" applyFill="1" applyAlignment="1">
      <alignment horizontal="center"/>
    </xf>
    <xf numFmtId="164" fontId="2" fillId="2" borderId="0" xfId="1" quotePrefix="1" applyFont="1" applyFill="1" applyAlignment="1">
      <alignment horizontal="left" vertical="center" wrapText="1"/>
    </xf>
    <xf numFmtId="164" fontId="2" fillId="2" borderId="4" xfId="1" applyFont="1" applyFill="1" applyBorder="1" applyAlignment="1">
      <alignment vertical="center"/>
    </xf>
    <xf numFmtId="164" fontId="3" fillId="2" borderId="0" xfId="1" quotePrefix="1" applyFont="1" applyFill="1" applyAlignment="1">
      <alignment horizontal="left" vertical="center"/>
    </xf>
    <xf numFmtId="166" fontId="3" fillId="2" borderId="6" xfId="1" applyNumberFormat="1" applyFont="1" applyFill="1" applyBorder="1"/>
    <xf numFmtId="165" fontId="3" fillId="2" borderId="2" xfId="1" applyNumberFormat="1" applyFont="1" applyFill="1" applyBorder="1"/>
    <xf numFmtId="165" fontId="3" fillId="0" borderId="7" xfId="1" applyNumberFormat="1" applyFont="1" applyBorder="1"/>
    <xf numFmtId="40" fontId="2" fillId="2" borderId="0" xfId="1" applyNumberFormat="1" applyFont="1" applyFill="1" applyAlignment="1">
      <alignment vertical="center"/>
    </xf>
    <xf numFmtId="40" fontId="3" fillId="2" borderId="0" xfId="1" quotePrefix="1" applyNumberFormat="1" applyFont="1" applyFill="1" applyAlignment="1">
      <alignment horizontal="right"/>
    </xf>
    <xf numFmtId="40" fontId="2" fillId="2" borderId="0" xfId="1" applyNumberFormat="1" applyFont="1" applyFill="1"/>
    <xf numFmtId="164" fontId="2" fillId="2" borderId="8" xfId="1" applyFont="1" applyFill="1" applyBorder="1"/>
    <xf numFmtId="164" fontId="2" fillId="2" borderId="6" xfId="1" applyFont="1" applyFill="1" applyBorder="1"/>
    <xf numFmtId="37" fontId="2" fillId="2" borderId="6" xfId="1" applyNumberFormat="1" applyFont="1" applyFill="1" applyBorder="1"/>
    <xf numFmtId="164" fontId="2" fillId="2" borderId="9" xfId="1" applyFont="1" applyFill="1" applyBorder="1"/>
    <xf numFmtId="164" fontId="2" fillId="2" borderId="0" xfId="2" quotePrefix="1" applyFont="1" applyFill="1" applyAlignment="1">
      <alignment horizontal="centerContinuous" vertical="center"/>
    </xf>
    <xf numFmtId="37" fontId="2" fillId="0" borderId="0" xfId="3" applyFont="1" applyAlignment="1">
      <alignment horizontal="left"/>
    </xf>
    <xf numFmtId="164" fontId="2" fillId="2" borderId="0" xfId="1" quotePrefix="1" applyFont="1" applyFill="1" applyAlignment="1">
      <alignment horizontal="center"/>
    </xf>
  </cellXfs>
  <cellStyles count="4">
    <cellStyle name="Normal" xfId="0" builtinId="0"/>
    <cellStyle name="Normal_Estado de Resultados págs. 3 y de la 31 a la 40" xfId="2"/>
    <cellStyle name="Normal_Ime" xfId="3"/>
    <cellStyle name="Normal_patri págs.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52</xdr:row>
      <xdr:rowOff>44925</xdr:rowOff>
    </xdr:from>
    <xdr:to>
      <xdr:col>23</xdr:col>
      <xdr:colOff>757451</xdr:colOff>
      <xdr:row>53</xdr:row>
      <xdr:rowOff>60421</xdr:rowOff>
    </xdr:to>
    <xdr:sp macro="" textlink="">
      <xdr:nvSpPr>
        <xdr:cNvPr id="2" name="WordArt 3">
          <a:extLst>
            <a:ext uri="{FF2B5EF4-FFF2-40B4-BE49-F238E27FC236}">
              <a16:creationId xmlns="" xmlns:a16="http://schemas.microsoft.com/office/drawing/2014/main" id="{E05E1E25-417F-4B7D-B6F3-F12546718C8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6039305"/>
          <a:ext cx="2447925" cy="24409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50</xdr:row>
          <xdr:rowOff>243840</xdr:rowOff>
        </xdr:from>
        <xdr:to>
          <xdr:col>23</xdr:col>
          <xdr:colOff>1082040</xdr:colOff>
          <xdr:row>50</xdr:row>
          <xdr:rowOff>624840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8A01E600-DF8A-43AA-8B50-6E4D43959F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21</xdr:col>
      <xdr:colOff>100226</xdr:colOff>
      <xdr:row>52</xdr:row>
      <xdr:rowOff>44925</xdr:rowOff>
    </xdr:from>
    <xdr:to>
      <xdr:col>23</xdr:col>
      <xdr:colOff>757451</xdr:colOff>
      <xdr:row>53</xdr:row>
      <xdr:rowOff>60421</xdr:rowOff>
    </xdr:to>
    <xdr:sp macro="" textlink="">
      <xdr:nvSpPr>
        <xdr:cNvPr id="4" name="WordArt 3">
          <a:extLst>
            <a:ext uri="{FF2B5EF4-FFF2-40B4-BE49-F238E27FC236}">
              <a16:creationId xmlns="" xmlns:a16="http://schemas.microsoft.com/office/drawing/2014/main" id="{07BD9E6F-80FE-4597-86B4-BF1CD88E180A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6039305"/>
          <a:ext cx="2447925" cy="24409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50</xdr:row>
          <xdr:rowOff>243840</xdr:rowOff>
        </xdr:from>
        <xdr:to>
          <xdr:col>23</xdr:col>
          <xdr:colOff>1082040</xdr:colOff>
          <xdr:row>50</xdr:row>
          <xdr:rowOff>624840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655E3504-E31C-49DE-BFCC-1662C9438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94"/>
  <sheetViews>
    <sheetView tabSelected="1" topLeftCell="D1" zoomScale="60" zoomScaleNormal="60" workbookViewId="0">
      <selection activeCell="F21" sqref="F21"/>
    </sheetView>
  </sheetViews>
  <sheetFormatPr baseColWidth="10" defaultColWidth="14.88671875" defaultRowHeight="18" x14ac:dyDescent="0.35"/>
  <cols>
    <col min="1" max="2" width="1.109375" style="1" customWidth="1"/>
    <col min="3" max="3" width="3.6640625" style="1" customWidth="1"/>
    <col min="4" max="4" width="54.6640625" style="1" customWidth="1"/>
    <col min="5" max="5" width="4.5546875" style="1" customWidth="1"/>
    <col min="6" max="6" width="21.6640625" style="1" customWidth="1"/>
    <col min="7" max="7" width="4.5546875" style="1" customWidth="1"/>
    <col min="8" max="8" width="21.6640625" style="1" customWidth="1"/>
    <col min="9" max="9" width="4.5546875" style="1" customWidth="1"/>
    <col min="10" max="10" width="21.6640625" style="1" customWidth="1"/>
    <col min="11" max="11" width="4.5546875" style="1" customWidth="1"/>
    <col min="12" max="12" width="21.6640625" style="1" customWidth="1"/>
    <col min="13" max="13" width="4.5546875" style="1" customWidth="1"/>
    <col min="14" max="14" width="26.109375" style="1" customWidth="1"/>
    <col min="15" max="15" width="4.5546875" style="1" customWidth="1"/>
    <col min="16" max="16" width="21.6640625" style="1" customWidth="1"/>
    <col min="17" max="17" width="4.5546875" style="1" customWidth="1"/>
    <col min="18" max="18" width="21.6640625" style="1" customWidth="1"/>
    <col min="19" max="19" width="4.44140625" style="1" customWidth="1"/>
    <col min="20" max="20" width="21.6640625" style="1" customWidth="1"/>
    <col min="21" max="21" width="4.44140625" style="1" customWidth="1"/>
    <col min="22" max="22" width="21.6640625" style="1" customWidth="1"/>
    <col min="23" max="23" width="4.44140625" style="1" customWidth="1"/>
    <col min="24" max="24" width="21.6640625" style="1" customWidth="1"/>
    <col min="25" max="25" width="1.33203125" style="1" customWidth="1"/>
    <col min="26" max="16384" width="14.88671875" style="1"/>
  </cols>
  <sheetData>
    <row r="1" spans="3:37" ht="6" customHeight="1" x14ac:dyDescent="0.35"/>
    <row r="2" spans="3:37" ht="6" customHeight="1" x14ac:dyDescent="0.35"/>
    <row r="3" spans="3:37" ht="15" customHeight="1" x14ac:dyDescent="0.3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3"/>
      <c r="V3" s="4"/>
      <c r="W3" s="3"/>
      <c r="X3" s="4"/>
      <c r="Y3" s="5"/>
    </row>
    <row r="4" spans="3:37" x14ac:dyDescent="0.35">
      <c r="C4" s="6" t="s">
        <v>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AK4" s="9"/>
    </row>
    <row r="5" spans="3:37" x14ac:dyDescent="0.35">
      <c r="C5" s="10" t="s">
        <v>1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AK5" s="9"/>
    </row>
    <row r="6" spans="3:37" ht="25.5" customHeight="1" x14ac:dyDescent="0.35">
      <c r="C6" s="11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  <c r="Z6" s="14"/>
      <c r="AA6" s="14"/>
      <c r="AB6" s="14"/>
      <c r="AC6" s="14"/>
      <c r="AD6" s="14"/>
      <c r="AE6" s="14"/>
      <c r="AF6" s="14"/>
      <c r="AG6" s="14"/>
      <c r="AK6" s="9"/>
    </row>
    <row r="7" spans="3:37" ht="25.5" customHeight="1" x14ac:dyDescent="0.35">
      <c r="C7" s="11" t="s">
        <v>3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14"/>
      <c r="AA7" s="14"/>
      <c r="AB7" s="14"/>
      <c r="AC7" s="14"/>
      <c r="AD7" s="14"/>
      <c r="AE7" s="14"/>
      <c r="AF7" s="14"/>
      <c r="AG7" s="14"/>
      <c r="AK7" s="9"/>
    </row>
    <row r="8" spans="3:37" x14ac:dyDescent="0.35"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  <c r="AK8" s="9"/>
    </row>
    <row r="9" spans="3:37" ht="20.25" customHeight="1" x14ac:dyDescent="0.35">
      <c r="C9" s="15"/>
      <c r="D9" s="16"/>
      <c r="E9" s="16"/>
      <c r="F9" s="18" t="s">
        <v>4</v>
      </c>
      <c r="G9" s="16"/>
      <c r="H9" s="19" t="s">
        <v>5</v>
      </c>
      <c r="I9" s="19"/>
      <c r="J9" s="19"/>
      <c r="K9" s="19"/>
      <c r="L9" s="19"/>
      <c r="M9" s="16"/>
      <c r="N9" s="19" t="s">
        <v>6</v>
      </c>
      <c r="O9" s="16"/>
      <c r="P9" s="19" t="s">
        <v>7</v>
      </c>
      <c r="Q9" s="19"/>
      <c r="R9" s="19"/>
      <c r="S9" s="19"/>
      <c r="T9" s="19"/>
      <c r="U9" s="16"/>
      <c r="V9" s="20"/>
      <c r="W9" s="21"/>
      <c r="X9" s="22"/>
      <c r="Y9" s="23"/>
      <c r="AK9" s="9"/>
    </row>
    <row r="10" spans="3:37" x14ac:dyDescent="0.35">
      <c r="C10" s="15"/>
      <c r="D10" s="16" t="s">
        <v>8</v>
      </c>
      <c r="E10" s="16"/>
      <c r="F10" s="18"/>
      <c r="G10" s="16"/>
      <c r="H10" s="19"/>
      <c r="I10" s="19"/>
      <c r="J10" s="19"/>
      <c r="K10" s="19"/>
      <c r="L10" s="19"/>
      <c r="M10" s="16"/>
      <c r="N10" s="18"/>
      <c r="O10" s="16"/>
      <c r="P10" s="19"/>
      <c r="Q10" s="19"/>
      <c r="R10" s="19"/>
      <c r="S10" s="19"/>
      <c r="T10" s="19"/>
      <c r="U10" s="16"/>
      <c r="V10" s="19" t="s">
        <v>9</v>
      </c>
      <c r="W10" s="19"/>
      <c r="X10" s="19"/>
      <c r="Y10" s="23"/>
      <c r="AK10" s="9"/>
    </row>
    <row r="11" spans="3:37" ht="20.25" customHeight="1" x14ac:dyDescent="0.35">
      <c r="C11" s="15"/>
      <c r="D11" s="16"/>
      <c r="E11" s="16"/>
      <c r="F11" s="24"/>
      <c r="G11" s="16"/>
      <c r="H11" s="25"/>
      <c r="I11" s="25"/>
      <c r="J11" s="25"/>
      <c r="K11" s="25"/>
      <c r="L11" s="25"/>
      <c r="M11" s="16"/>
      <c r="N11" s="24"/>
      <c r="O11" s="16"/>
      <c r="P11" s="25"/>
      <c r="Q11" s="25"/>
      <c r="R11" s="25"/>
      <c r="S11" s="25"/>
      <c r="T11" s="25"/>
      <c r="U11" s="16"/>
      <c r="V11" s="25"/>
      <c r="W11" s="25"/>
      <c r="X11" s="25"/>
      <c r="Y11" s="17"/>
    </row>
    <row r="12" spans="3:37" ht="5.25" customHeight="1" x14ac:dyDescent="0.35">
      <c r="C12" s="15"/>
      <c r="D12" s="16"/>
      <c r="E12" s="16"/>
      <c r="F12" s="26"/>
      <c r="G12" s="16"/>
      <c r="H12" s="27"/>
      <c r="I12" s="16"/>
      <c r="J12" s="27"/>
      <c r="K12" s="16"/>
      <c r="L12" s="27"/>
      <c r="M12" s="16"/>
      <c r="N12" s="26"/>
      <c r="O12" s="16"/>
      <c r="P12" s="26"/>
      <c r="Q12" s="26"/>
      <c r="R12" s="26"/>
      <c r="S12" s="16"/>
      <c r="T12" s="26"/>
      <c r="U12" s="16"/>
      <c r="V12" s="28"/>
      <c r="W12" s="16"/>
      <c r="X12" s="20"/>
      <c r="Y12" s="17"/>
    </row>
    <row r="13" spans="3:37" x14ac:dyDescent="0.35">
      <c r="C13" s="15"/>
      <c r="D13" s="16"/>
      <c r="E13" s="16"/>
      <c r="F13" s="26"/>
      <c r="G13" s="16"/>
      <c r="H13" s="29"/>
      <c r="I13" s="16"/>
      <c r="J13" s="30" t="s">
        <v>10</v>
      </c>
      <c r="K13" s="16"/>
      <c r="L13" s="30" t="s">
        <v>11</v>
      </c>
      <c r="M13" s="16"/>
      <c r="N13" s="26"/>
      <c r="O13" s="16"/>
      <c r="P13" s="22" t="s">
        <v>12</v>
      </c>
      <c r="Q13" s="22"/>
      <c r="R13" s="26" t="s">
        <v>13</v>
      </c>
      <c r="S13" s="16"/>
      <c r="T13" s="26"/>
      <c r="U13" s="16"/>
      <c r="V13" s="20"/>
      <c r="W13" s="21"/>
      <c r="X13" s="22"/>
      <c r="Y13" s="17"/>
    </row>
    <row r="14" spans="3:37" x14ac:dyDescent="0.35">
      <c r="C14" s="15"/>
      <c r="D14" s="16"/>
      <c r="E14" s="16"/>
      <c r="F14" s="26"/>
      <c r="G14" s="16"/>
      <c r="H14" s="29" t="s">
        <v>14</v>
      </c>
      <c r="I14" s="16"/>
      <c r="J14" s="30" t="s">
        <v>15</v>
      </c>
      <c r="K14" s="16"/>
      <c r="L14" s="30" t="s">
        <v>15</v>
      </c>
      <c r="M14" s="16"/>
      <c r="N14" s="26"/>
      <c r="O14" s="16"/>
      <c r="P14" s="22" t="s">
        <v>16</v>
      </c>
      <c r="Q14" s="22"/>
      <c r="R14" s="26" t="s">
        <v>17</v>
      </c>
      <c r="S14" s="16"/>
      <c r="T14" s="26" t="s">
        <v>18</v>
      </c>
      <c r="U14" s="16"/>
      <c r="V14" s="22" t="s">
        <v>19</v>
      </c>
      <c r="W14" s="21"/>
      <c r="X14" s="26" t="s">
        <v>18</v>
      </c>
      <c r="Y14" s="17"/>
    </row>
    <row r="15" spans="3:37" x14ac:dyDescent="0.35">
      <c r="C15" s="15"/>
      <c r="D15" s="16"/>
      <c r="E15" s="16"/>
      <c r="F15" s="26"/>
      <c r="G15" s="16"/>
      <c r="H15" s="31"/>
      <c r="I15" s="16"/>
      <c r="J15" s="32" t="s">
        <v>20</v>
      </c>
      <c r="K15" s="16"/>
      <c r="L15" s="32" t="s">
        <v>21</v>
      </c>
      <c r="M15" s="16"/>
      <c r="N15" s="26"/>
      <c r="O15" s="16"/>
      <c r="P15" s="33" t="s">
        <v>22</v>
      </c>
      <c r="Q15" s="26"/>
      <c r="R15" s="34"/>
      <c r="S15" s="16"/>
      <c r="T15" s="34"/>
      <c r="U15" s="16"/>
      <c r="V15" s="35" t="s">
        <v>23</v>
      </c>
      <c r="W15" s="21"/>
      <c r="X15" s="35"/>
      <c r="Y15" s="17"/>
    </row>
    <row r="16" spans="3:37" x14ac:dyDescent="0.35"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</row>
    <row r="17" spans="1:29" ht="18.75" customHeight="1" x14ac:dyDescent="0.35">
      <c r="C17" s="36"/>
      <c r="Y17" s="37"/>
    </row>
    <row r="18" spans="1:29" ht="23.25" customHeight="1" x14ac:dyDescent="0.35">
      <c r="C18" s="38" t="s">
        <v>24</v>
      </c>
      <c r="E18" s="39" t="s">
        <v>25</v>
      </c>
      <c r="F18" s="40">
        <f>X18+V18+T18+R18+P18+N18+H18+J18+L18</f>
        <v>7430097374</v>
      </c>
      <c r="G18" s="39" t="s">
        <v>25</v>
      </c>
      <c r="H18" s="40">
        <v>406006747</v>
      </c>
      <c r="I18" s="39" t="s">
        <v>25</v>
      </c>
      <c r="J18" s="40">
        <v>84420241</v>
      </c>
      <c r="K18" s="39" t="s">
        <v>25</v>
      </c>
      <c r="L18" s="40">
        <v>5869494</v>
      </c>
      <c r="M18" s="39" t="s">
        <v>25</v>
      </c>
      <c r="N18" s="40">
        <v>2134560122</v>
      </c>
      <c r="O18" s="39" t="s">
        <v>25</v>
      </c>
      <c r="P18" s="40">
        <v>2054192451</v>
      </c>
      <c r="Q18" s="39" t="s">
        <v>25</v>
      </c>
      <c r="R18" s="40">
        <v>1635897846</v>
      </c>
      <c r="S18" s="39" t="s">
        <v>25</v>
      </c>
      <c r="T18" s="40">
        <v>290565503</v>
      </c>
      <c r="U18" s="39" t="s">
        <v>25</v>
      </c>
      <c r="V18" s="40">
        <v>807857626</v>
      </c>
      <c r="W18" s="39" t="s">
        <v>25</v>
      </c>
      <c r="X18" s="40">
        <v>10727344</v>
      </c>
      <c r="Y18" s="37"/>
    </row>
    <row r="19" spans="1:29" ht="15" customHeight="1" x14ac:dyDescent="0.35">
      <c r="C19" s="38"/>
      <c r="D19" s="41"/>
      <c r="F19" s="42"/>
      <c r="H19" s="43"/>
      <c r="J19" s="43"/>
      <c r="L19" s="43"/>
      <c r="N19" s="43"/>
      <c r="P19" s="43"/>
      <c r="Q19" s="43"/>
      <c r="R19" s="43"/>
      <c r="T19" s="42"/>
      <c r="V19" s="42"/>
      <c r="X19" s="42"/>
      <c r="Y19" s="37"/>
    </row>
    <row r="20" spans="1:29" ht="24" customHeight="1" x14ac:dyDescent="0.35">
      <c r="C20" s="38"/>
      <c r="D20" s="44" t="s">
        <v>26</v>
      </c>
      <c r="E20" s="39"/>
      <c r="F20" s="42">
        <f>X20+V20+T20+R20+P20+N20+H20+J20+L20</f>
        <v>-4091149</v>
      </c>
      <c r="G20" s="41"/>
      <c r="H20" s="42"/>
      <c r="I20" s="41"/>
      <c r="J20" s="42"/>
      <c r="K20" s="41"/>
      <c r="L20" s="42"/>
      <c r="M20" s="41"/>
      <c r="N20" s="42">
        <v>-347441</v>
      </c>
      <c r="O20" s="39"/>
      <c r="P20" s="42">
        <v>-3743708</v>
      </c>
      <c r="Q20" s="42"/>
      <c r="R20" s="42"/>
      <c r="S20" s="41"/>
      <c r="T20" s="45"/>
      <c r="U20" s="41"/>
      <c r="V20" s="45"/>
      <c r="W20" s="41"/>
      <c r="X20" s="45"/>
      <c r="Y20" s="37"/>
    </row>
    <row r="21" spans="1:29" s="41" customFormat="1" ht="22.5" customHeight="1" x14ac:dyDescent="0.35">
      <c r="C21" s="46"/>
      <c r="D21" s="44" t="s">
        <v>27</v>
      </c>
      <c r="E21" s="47"/>
      <c r="F21" s="42">
        <f>X21+V21+T21+R21+P21+N21+H21+J21+L21</f>
        <v>17625703</v>
      </c>
      <c r="G21" s="42"/>
      <c r="H21" s="42">
        <v>7435</v>
      </c>
      <c r="I21" s="1"/>
      <c r="J21" s="42"/>
      <c r="K21" s="1"/>
      <c r="L21" s="42"/>
      <c r="M21" s="42"/>
      <c r="N21" s="42">
        <v>12642568</v>
      </c>
      <c r="O21" s="1"/>
      <c r="P21" s="42"/>
      <c r="Q21" s="42"/>
      <c r="R21" s="42"/>
      <c r="S21" s="1"/>
      <c r="T21" s="42"/>
      <c r="U21" s="1"/>
      <c r="V21" s="42">
        <v>4975700</v>
      </c>
      <c r="W21" s="1"/>
      <c r="X21" s="42"/>
      <c r="Y21" s="48"/>
    </row>
    <row r="22" spans="1:29" ht="22.5" customHeight="1" x14ac:dyDescent="0.35">
      <c r="C22" s="38"/>
      <c r="D22" s="44" t="s">
        <v>28</v>
      </c>
      <c r="F22" s="42">
        <f t="shared" ref="F22:F24" si="0">X22+V22+T22+R22+P22+N22+H22+J22+L22</f>
        <v>858966470</v>
      </c>
      <c r="G22" s="42"/>
      <c r="H22" s="42">
        <v>44879856</v>
      </c>
      <c r="I22" s="42"/>
      <c r="J22" s="42">
        <v>23080331</v>
      </c>
      <c r="K22" s="42"/>
      <c r="L22" s="42">
        <v>1709348</v>
      </c>
      <c r="M22" s="42"/>
      <c r="N22" s="42">
        <v>85633822</v>
      </c>
      <c r="P22" s="42">
        <v>1830713</v>
      </c>
      <c r="Q22" s="42"/>
      <c r="R22" s="42">
        <v>635025566</v>
      </c>
      <c r="T22" s="42">
        <v>15156178</v>
      </c>
      <c r="V22" s="42">
        <v>51038468</v>
      </c>
      <c r="X22" s="42">
        <v>612188</v>
      </c>
      <c r="Y22" s="37"/>
    </row>
    <row r="23" spans="1:29" ht="22.5" customHeight="1" x14ac:dyDescent="0.35">
      <c r="C23" s="49"/>
      <c r="D23" s="44" t="s">
        <v>29</v>
      </c>
      <c r="F23" s="42">
        <f t="shared" si="0"/>
        <v>302698</v>
      </c>
      <c r="G23" s="42"/>
      <c r="H23" s="42"/>
      <c r="I23" s="42"/>
      <c r="J23" s="42"/>
      <c r="K23" s="42"/>
      <c r="L23" s="42"/>
      <c r="M23" s="42"/>
      <c r="N23" s="42"/>
      <c r="P23" s="42">
        <f>3876+298822</f>
        <v>302698</v>
      </c>
      <c r="Q23" s="42"/>
      <c r="R23" s="42"/>
      <c r="T23" s="42"/>
      <c r="V23" s="42"/>
      <c r="X23" s="42"/>
      <c r="Y23" s="37"/>
    </row>
    <row r="24" spans="1:29" ht="22.5" customHeight="1" x14ac:dyDescent="0.35">
      <c r="C24" s="49"/>
      <c r="D24" s="50" t="s">
        <v>30</v>
      </c>
      <c r="F24" s="51">
        <f t="shared" si="0"/>
        <v>-218750635</v>
      </c>
      <c r="G24" s="42"/>
      <c r="H24" s="51">
        <v>234453</v>
      </c>
      <c r="I24" s="42"/>
      <c r="J24" s="51"/>
      <c r="L24" s="51">
        <v>341</v>
      </c>
      <c r="M24" s="42"/>
      <c r="N24" s="51">
        <v>9276047</v>
      </c>
      <c r="P24" s="51">
        <v>-228162303</v>
      </c>
      <c r="Q24" s="42"/>
      <c r="R24" s="51">
        <v>-1073099</v>
      </c>
      <c r="T24" s="51">
        <v>-1460</v>
      </c>
      <c r="V24" s="51">
        <v>975386</v>
      </c>
      <c r="X24" s="51"/>
      <c r="Y24" s="37"/>
    </row>
    <row r="25" spans="1:29" ht="24" customHeight="1" x14ac:dyDescent="0.35">
      <c r="C25" s="15"/>
      <c r="Y25" s="37"/>
    </row>
    <row r="26" spans="1:29" ht="24" customHeight="1" thickBot="1" x14ac:dyDescent="0.4">
      <c r="C26" s="52" t="s">
        <v>31</v>
      </c>
      <c r="E26" s="39" t="s">
        <v>25</v>
      </c>
      <c r="F26" s="53">
        <f>X26+V26+T26+R26+P26+N26+H26+J26+L26</f>
        <v>8084150461</v>
      </c>
      <c r="G26" s="39" t="s">
        <v>25</v>
      </c>
      <c r="H26" s="53">
        <f>SUM(H18,H21:H24)</f>
        <v>451128491</v>
      </c>
      <c r="I26" s="39" t="s">
        <v>25</v>
      </c>
      <c r="J26" s="53">
        <f>SUM(J18,J21:J24)</f>
        <v>107500572</v>
      </c>
      <c r="K26" s="39" t="s">
        <v>25</v>
      </c>
      <c r="L26" s="53">
        <f>SUM(L18,L21:L24)</f>
        <v>7579183</v>
      </c>
      <c r="M26" s="39" t="s">
        <v>25</v>
      </c>
      <c r="N26" s="53">
        <f>SUM(N18,N20:N24)</f>
        <v>2241765118</v>
      </c>
      <c r="O26" s="39" t="s">
        <v>25</v>
      </c>
      <c r="P26" s="53">
        <f>SUM(P18,P20:P24)</f>
        <v>1824419851</v>
      </c>
      <c r="Q26" s="39" t="s">
        <v>25</v>
      </c>
      <c r="R26" s="53">
        <f>SUM(R18,R21:R24)</f>
        <v>2269850313</v>
      </c>
      <c r="S26" s="39" t="s">
        <v>25</v>
      </c>
      <c r="T26" s="53">
        <f>SUM(T18,T21:T24)</f>
        <v>305720221</v>
      </c>
      <c r="U26" s="39" t="s">
        <v>25</v>
      </c>
      <c r="V26" s="53">
        <f>SUM(V18,V21:V24)</f>
        <v>864847180</v>
      </c>
      <c r="W26" s="39" t="s">
        <v>25</v>
      </c>
      <c r="X26" s="53">
        <f>SUM(X18,X21:X24)</f>
        <v>11339532</v>
      </c>
      <c r="Y26" s="37"/>
      <c r="AA26" s="54"/>
      <c r="AB26" s="54"/>
      <c r="AC26" s="54"/>
    </row>
    <row r="27" spans="1:29" ht="24" customHeight="1" thickTop="1" x14ac:dyDescent="0.35">
      <c r="C27" s="46"/>
      <c r="E27" s="39"/>
      <c r="F27" s="41"/>
      <c r="G27" s="41"/>
      <c r="H27" s="41"/>
      <c r="I27" s="41"/>
      <c r="J27" s="41"/>
      <c r="K27" s="41"/>
      <c r="L27" s="41"/>
      <c r="M27" s="41"/>
      <c r="N27" s="41"/>
      <c r="O27" s="39"/>
      <c r="P27" s="41"/>
      <c r="Q27" s="41"/>
      <c r="R27" s="41"/>
      <c r="S27" s="41"/>
      <c r="T27" s="41"/>
      <c r="U27" s="41"/>
      <c r="V27" s="41"/>
      <c r="W27" s="41"/>
      <c r="X27" s="41"/>
      <c r="Y27" s="37"/>
      <c r="AA27" s="54"/>
      <c r="AB27" s="54"/>
      <c r="AC27" s="54"/>
    </row>
    <row r="28" spans="1:29" ht="7.5" customHeight="1" x14ac:dyDescent="0.35">
      <c r="C28" s="46"/>
      <c r="E28" s="39"/>
      <c r="F28" s="41"/>
      <c r="G28" s="41"/>
      <c r="H28" s="41"/>
      <c r="I28" s="41"/>
      <c r="J28" s="41"/>
      <c r="K28" s="41"/>
      <c r="L28" s="41"/>
      <c r="M28" s="41"/>
      <c r="N28" s="41"/>
      <c r="O28" s="39"/>
      <c r="P28" s="41"/>
      <c r="Q28" s="41"/>
      <c r="R28" s="41"/>
      <c r="S28" s="41"/>
      <c r="T28" s="41"/>
      <c r="U28" s="41"/>
      <c r="V28" s="41"/>
      <c r="W28" s="41"/>
      <c r="X28" s="41"/>
      <c r="Y28" s="37"/>
      <c r="AA28" s="54"/>
      <c r="AB28" s="54"/>
      <c r="AC28" s="54"/>
    </row>
    <row r="29" spans="1:29" ht="20.100000000000001" customHeight="1" x14ac:dyDescent="0.35">
      <c r="C29" s="46"/>
      <c r="E29" s="39"/>
      <c r="F29" s="41"/>
      <c r="G29" s="41"/>
      <c r="H29" s="41"/>
      <c r="I29" s="41"/>
      <c r="J29" s="41"/>
      <c r="K29" s="41"/>
      <c r="L29" s="41"/>
      <c r="M29" s="41"/>
      <c r="N29" s="41"/>
      <c r="O29" s="39"/>
      <c r="P29" s="41"/>
      <c r="Q29" s="41"/>
      <c r="R29" s="41"/>
      <c r="S29" s="41"/>
      <c r="T29" s="41"/>
      <c r="U29" s="41"/>
      <c r="V29" s="41"/>
      <c r="W29" s="41"/>
      <c r="X29" s="41"/>
      <c r="Y29" s="37"/>
      <c r="AA29" s="54"/>
      <c r="AB29" s="54"/>
      <c r="AC29" s="54"/>
    </row>
    <row r="30" spans="1:29" ht="24" customHeight="1" x14ac:dyDescent="0.35">
      <c r="A30" s="1" t="s">
        <v>8</v>
      </c>
      <c r="C30" s="38" t="s">
        <v>32</v>
      </c>
      <c r="D30" s="44"/>
      <c r="E30" s="39" t="s">
        <v>25</v>
      </c>
      <c r="F30" s="40">
        <v>8084150461</v>
      </c>
      <c r="G30" s="39" t="s">
        <v>25</v>
      </c>
      <c r="H30" s="40">
        <v>451128491</v>
      </c>
      <c r="I30" s="39" t="s">
        <v>25</v>
      </c>
      <c r="J30" s="40">
        <v>107500572</v>
      </c>
      <c r="K30" s="39" t="s">
        <v>25</v>
      </c>
      <c r="L30" s="40">
        <v>7579183</v>
      </c>
      <c r="M30" s="39" t="s">
        <v>25</v>
      </c>
      <c r="N30" s="40">
        <v>2241765118</v>
      </c>
      <c r="O30" s="39" t="s">
        <v>25</v>
      </c>
      <c r="P30" s="40">
        <v>1824419851</v>
      </c>
      <c r="Q30" s="39" t="s">
        <v>25</v>
      </c>
      <c r="R30" s="40">
        <v>2269850313</v>
      </c>
      <c r="S30" s="39" t="s">
        <v>25</v>
      </c>
      <c r="T30" s="40">
        <v>305720221</v>
      </c>
      <c r="U30" s="39" t="s">
        <v>25</v>
      </c>
      <c r="V30" s="40">
        <v>864847180</v>
      </c>
      <c r="W30" s="39" t="s">
        <v>25</v>
      </c>
      <c r="X30" s="40">
        <v>11339532</v>
      </c>
      <c r="Y30" s="37"/>
    </row>
    <row r="31" spans="1:29" ht="15" customHeight="1" x14ac:dyDescent="0.35">
      <c r="C31" s="38"/>
      <c r="D31" s="44"/>
      <c r="E31" s="39"/>
      <c r="F31" s="42"/>
      <c r="G31" s="41"/>
      <c r="H31" s="42"/>
      <c r="I31" s="41"/>
      <c r="J31" s="42"/>
      <c r="K31" s="41"/>
      <c r="L31" s="42"/>
      <c r="M31" s="41"/>
      <c r="N31" s="42"/>
      <c r="O31" s="39"/>
      <c r="P31" s="42"/>
      <c r="Q31" s="42"/>
      <c r="R31" s="42"/>
      <c r="S31" s="41"/>
      <c r="T31" s="45"/>
      <c r="U31" s="41"/>
      <c r="V31" s="45"/>
      <c r="W31" s="41"/>
      <c r="X31" s="45"/>
      <c r="Y31" s="37"/>
    </row>
    <row r="32" spans="1:29" ht="24" customHeight="1" x14ac:dyDescent="0.35">
      <c r="C32" s="38"/>
      <c r="D32" s="55" t="s">
        <v>33</v>
      </c>
      <c r="E32" s="39"/>
      <c r="F32" s="42">
        <f>X32+V32+T32+R32+P32+N32+H32+J32+L32</f>
        <v>-867473</v>
      </c>
      <c r="G32" s="41"/>
      <c r="H32" s="42"/>
      <c r="I32" s="41"/>
      <c r="J32" s="42">
        <v>-92508</v>
      </c>
      <c r="K32" s="41"/>
      <c r="L32" s="42">
        <v>-7928</v>
      </c>
      <c r="M32" s="41"/>
      <c r="N32" s="42"/>
      <c r="O32" s="39"/>
      <c r="P32" s="42">
        <v>59617</v>
      </c>
      <c r="Q32" s="42"/>
      <c r="R32" s="42">
        <v>-826654</v>
      </c>
      <c r="S32" s="41"/>
      <c r="T32" s="45"/>
      <c r="U32" s="41"/>
      <c r="V32" s="45"/>
      <c r="W32" s="41"/>
      <c r="X32" s="45"/>
      <c r="Y32" s="37"/>
    </row>
    <row r="33" spans="3:25" ht="24" customHeight="1" x14ac:dyDescent="0.35">
      <c r="C33" s="38"/>
      <c r="D33" s="44" t="s">
        <v>26</v>
      </c>
      <c r="E33" s="39"/>
      <c r="F33" s="42">
        <f>X33+V33+T33+R33+P33+N33+H33+J33+L33</f>
        <v>24542</v>
      </c>
      <c r="G33" s="41"/>
      <c r="H33" s="42"/>
      <c r="I33" s="41"/>
      <c r="J33" s="42"/>
      <c r="K33" s="41"/>
      <c r="L33" s="42"/>
      <c r="M33" s="41"/>
      <c r="N33" s="42">
        <v>24542</v>
      </c>
      <c r="O33" s="39"/>
      <c r="P33" s="42"/>
      <c r="Q33" s="42"/>
      <c r="R33" s="42"/>
      <c r="S33" s="41"/>
      <c r="T33" s="45"/>
      <c r="U33" s="41"/>
      <c r="V33" s="45"/>
      <c r="W33" s="41"/>
      <c r="X33" s="45"/>
      <c r="Y33" s="37"/>
    </row>
    <row r="34" spans="3:25" ht="24" customHeight="1" x14ac:dyDescent="0.35">
      <c r="C34" s="46"/>
      <c r="D34" s="44" t="s">
        <v>27</v>
      </c>
      <c r="E34" s="39"/>
      <c r="F34" s="42">
        <f>X34+V34+T34+R34+P34+N34+H34+J34+L34</f>
        <v>-20671294</v>
      </c>
      <c r="G34" s="42"/>
      <c r="H34" s="42"/>
      <c r="J34" s="42"/>
      <c r="L34" s="42"/>
      <c r="M34" s="42"/>
      <c r="N34" s="42">
        <v>-12400770</v>
      </c>
      <c r="P34" s="42"/>
      <c r="Q34" s="42"/>
      <c r="R34" s="42"/>
      <c r="T34" s="42"/>
      <c r="V34" s="42">
        <v>-8270524</v>
      </c>
      <c r="X34" s="42"/>
      <c r="Y34" s="37"/>
    </row>
    <row r="35" spans="3:25" ht="24" customHeight="1" x14ac:dyDescent="0.35">
      <c r="C35" s="46"/>
      <c r="D35" s="44" t="s">
        <v>28</v>
      </c>
      <c r="E35" s="39"/>
      <c r="F35" s="42">
        <f t="shared" ref="F35:F38" si="1">X35+V35+T35+R35+P35+N35+H35+J35+L35</f>
        <v>754653287</v>
      </c>
      <c r="G35" s="42"/>
      <c r="H35" s="42">
        <v>58083105</v>
      </c>
      <c r="I35" s="42"/>
      <c r="J35" s="42">
        <v>26428958</v>
      </c>
      <c r="K35" s="42"/>
      <c r="L35" s="42">
        <v>1907603</v>
      </c>
      <c r="M35" s="42"/>
      <c r="N35" s="42">
        <v>99952713</v>
      </c>
      <c r="P35" s="42">
        <v>-48004689</v>
      </c>
      <c r="Q35" s="42"/>
      <c r="R35" s="42">
        <v>542578872</v>
      </c>
      <c r="T35" s="42">
        <v>15711666</v>
      </c>
      <c r="V35" s="42">
        <v>57382963</v>
      </c>
      <c r="X35" s="42">
        <v>612096</v>
      </c>
      <c r="Y35" s="37"/>
    </row>
    <row r="36" spans="3:25" ht="22.5" customHeight="1" x14ac:dyDescent="0.35">
      <c r="C36" s="56"/>
      <c r="D36" s="44" t="s">
        <v>29</v>
      </c>
      <c r="F36" s="42">
        <f t="shared" si="1"/>
        <v>46757</v>
      </c>
      <c r="G36" s="42"/>
      <c r="H36" s="42"/>
      <c r="I36" s="42"/>
      <c r="J36" s="42"/>
      <c r="K36" s="42"/>
      <c r="L36" s="42"/>
      <c r="M36" s="42"/>
      <c r="N36" s="42"/>
      <c r="P36" s="42">
        <f>49193-2436</f>
        <v>46757</v>
      </c>
      <c r="Q36" s="42"/>
      <c r="R36" s="42"/>
      <c r="T36" s="42"/>
      <c r="V36" s="42"/>
      <c r="X36" s="42"/>
      <c r="Y36" s="37"/>
    </row>
    <row r="37" spans="3:25" ht="24" customHeight="1" x14ac:dyDescent="0.35">
      <c r="C37" s="46"/>
      <c r="D37" s="50" t="s">
        <v>30</v>
      </c>
      <c r="E37" s="39"/>
      <c r="F37" s="51">
        <f t="shared" si="1"/>
        <v>-57138636</v>
      </c>
      <c r="G37" s="42"/>
      <c r="H37" s="51">
        <v>-11504473</v>
      </c>
      <c r="I37" s="42"/>
      <c r="J37" s="51">
        <v>56413</v>
      </c>
      <c r="L37" s="51">
        <v>4892</v>
      </c>
      <c r="M37" s="42"/>
      <c r="N37" s="51">
        <v>12138194</v>
      </c>
      <c r="P37" s="51">
        <v>-38542192</v>
      </c>
      <c r="Q37" s="42"/>
      <c r="R37" s="51">
        <f>-20162893-241963</f>
        <v>-20404856</v>
      </c>
      <c r="T37" s="51"/>
      <c r="V37" s="51">
        <v>1113780</v>
      </c>
      <c r="X37" s="51">
        <v>-394</v>
      </c>
      <c r="Y37" s="37"/>
    </row>
    <row r="38" spans="3:25" ht="24" hidden="1" customHeight="1" x14ac:dyDescent="0.35">
      <c r="C38" s="46"/>
      <c r="D38" s="57" t="s">
        <v>34</v>
      </c>
      <c r="E38" s="39"/>
      <c r="F38" s="58">
        <f t="shared" si="1"/>
        <v>0</v>
      </c>
      <c r="G38" s="42"/>
      <c r="H38" s="42"/>
      <c r="I38" s="42"/>
      <c r="J38" s="42"/>
      <c r="L38" s="42"/>
      <c r="M38" s="42"/>
      <c r="N38" s="51"/>
      <c r="P38" s="58"/>
      <c r="Q38" s="42"/>
      <c r="R38" s="51"/>
      <c r="T38" s="51"/>
      <c r="V38" s="51"/>
      <c r="X38" s="51"/>
      <c r="Y38" s="37"/>
    </row>
    <row r="39" spans="3:25" ht="24" customHeight="1" x14ac:dyDescent="0.35">
      <c r="C39" s="46"/>
      <c r="E39" s="39"/>
      <c r="F39" s="41"/>
      <c r="G39" s="41"/>
      <c r="H39" s="59"/>
      <c r="I39" s="41"/>
      <c r="J39" s="59"/>
      <c r="K39" s="41"/>
      <c r="L39" s="59"/>
      <c r="M39" s="41"/>
      <c r="N39" s="41"/>
      <c r="O39" s="39"/>
      <c r="P39" s="41"/>
      <c r="Q39" s="41"/>
      <c r="R39" s="41"/>
      <c r="S39" s="41"/>
      <c r="T39" s="41"/>
      <c r="U39" s="41"/>
      <c r="V39" s="41"/>
      <c r="W39" s="41"/>
      <c r="X39" s="41"/>
      <c r="Y39" s="37"/>
    </row>
    <row r="40" spans="3:25" ht="24" customHeight="1" thickBot="1" x14ac:dyDescent="0.4">
      <c r="C40" s="52" t="s">
        <v>35</v>
      </c>
      <c r="E40" s="39" t="s">
        <v>25</v>
      </c>
      <c r="F40" s="53">
        <f>X40+V40+T40+R40+P40+N40+J40+L40+H40</f>
        <v>8760197644</v>
      </c>
      <c r="G40" s="39" t="s">
        <v>25</v>
      </c>
      <c r="H40" s="60">
        <f>SUM(H30:H38)</f>
        <v>497707123</v>
      </c>
      <c r="I40" s="39" t="s">
        <v>25</v>
      </c>
      <c r="J40" s="60">
        <f>SUM(J30:J38)</f>
        <v>133893435</v>
      </c>
      <c r="K40" s="39" t="s">
        <v>25</v>
      </c>
      <c r="L40" s="60">
        <f>SUM(L30:L38)</f>
        <v>9483750</v>
      </c>
      <c r="M40" s="39" t="s">
        <v>25</v>
      </c>
      <c r="N40" s="60">
        <f>SUM(N30:N38)</f>
        <v>2341479797</v>
      </c>
      <c r="O40" s="39" t="s">
        <v>25</v>
      </c>
      <c r="P40" s="60">
        <f>SUM(P30:P38)</f>
        <v>1737979344</v>
      </c>
      <c r="Q40" s="39" t="s">
        <v>25</v>
      </c>
      <c r="R40" s="60">
        <f>SUM(R30:R38)</f>
        <v>2791197675</v>
      </c>
      <c r="S40" s="39" t="s">
        <v>25</v>
      </c>
      <c r="T40" s="60">
        <f>SUM(T30:T38)</f>
        <v>321431887</v>
      </c>
      <c r="U40" s="39" t="s">
        <v>25</v>
      </c>
      <c r="V40" s="60">
        <f>SUM(V30:V38)</f>
        <v>915073399</v>
      </c>
      <c r="W40" s="39" t="s">
        <v>25</v>
      </c>
      <c r="X40" s="60">
        <f>SUM(X30:X38)</f>
        <v>11951234</v>
      </c>
      <c r="Y40" s="37"/>
    </row>
    <row r="41" spans="3:25" ht="18.600000000000001" thickTop="1" x14ac:dyDescent="0.35">
      <c r="C41" s="46"/>
      <c r="E41" s="39"/>
      <c r="F41" s="40"/>
      <c r="G41" s="39"/>
      <c r="H41" s="40"/>
      <c r="I41" s="39"/>
      <c r="J41" s="40"/>
      <c r="K41" s="39"/>
      <c r="L41" s="40"/>
      <c r="M41" s="39"/>
      <c r="N41" s="40"/>
      <c r="O41" s="39"/>
      <c r="P41" s="40"/>
      <c r="Q41" s="40"/>
      <c r="R41" s="40"/>
      <c r="S41" s="39"/>
      <c r="T41" s="41"/>
      <c r="U41" s="39"/>
      <c r="V41" s="41"/>
      <c r="W41" s="39"/>
      <c r="X41" s="41"/>
      <c r="Y41" s="37"/>
    </row>
    <row r="42" spans="3:25" ht="15.75" customHeight="1" x14ac:dyDescent="0.35">
      <c r="C42" s="46"/>
      <c r="E42" s="39"/>
      <c r="F42" s="41"/>
      <c r="G42" s="39"/>
      <c r="H42" s="61"/>
      <c r="I42" s="62"/>
      <c r="J42" s="61"/>
      <c r="K42" s="61"/>
      <c r="L42" s="61"/>
      <c r="M42" s="61"/>
      <c r="N42" s="61"/>
      <c r="O42" s="62"/>
      <c r="P42" s="63"/>
      <c r="Q42" s="63"/>
      <c r="R42" s="63"/>
      <c r="S42" s="61"/>
      <c r="T42" s="61"/>
      <c r="U42" s="61"/>
      <c r="V42" s="61"/>
      <c r="W42" s="61"/>
      <c r="X42" s="61"/>
      <c r="Y42" s="37"/>
    </row>
    <row r="43" spans="3:25" x14ac:dyDescent="0.35">
      <c r="C43" s="64"/>
      <c r="D43" s="65"/>
      <c r="E43" s="65"/>
      <c r="F43" s="66"/>
      <c r="G43" s="65"/>
      <c r="H43" s="66"/>
      <c r="I43" s="65"/>
      <c r="J43" s="66"/>
      <c r="K43" s="65"/>
      <c r="L43" s="66"/>
      <c r="M43" s="65"/>
      <c r="N43" s="66"/>
      <c r="O43" s="65"/>
      <c r="P43" s="66"/>
      <c r="Q43" s="66"/>
      <c r="R43" s="66"/>
      <c r="S43" s="65"/>
      <c r="T43" s="66"/>
      <c r="U43" s="65"/>
      <c r="V43" s="66"/>
      <c r="W43" s="65"/>
      <c r="X43" s="66"/>
      <c r="Y43" s="67"/>
    </row>
    <row r="44" spans="3:25" x14ac:dyDescent="0.35">
      <c r="F44" s="9"/>
      <c r="H44" s="9"/>
      <c r="J44" s="9"/>
      <c r="L44" s="9"/>
      <c r="N44" s="9"/>
      <c r="P44" s="9"/>
      <c r="Q44" s="9"/>
      <c r="R44" s="9"/>
      <c r="T44" s="9"/>
      <c r="V44" s="9"/>
      <c r="X44" s="9"/>
    </row>
    <row r="45" spans="3:25" ht="19.5" customHeight="1" x14ac:dyDescent="0.35">
      <c r="C45" s="68" t="s">
        <v>36</v>
      </c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</row>
    <row r="46" spans="3:25" ht="65.099999999999994" customHeight="1" x14ac:dyDescent="0.35"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</row>
    <row r="47" spans="3:25" ht="65.099999999999994" customHeight="1" x14ac:dyDescent="0.35">
      <c r="C47" s="69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</row>
    <row r="48" spans="3:25" ht="65.099999999999994" customHeight="1" x14ac:dyDescent="0.35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3:29" ht="65.099999999999994" customHeight="1" x14ac:dyDescent="0.35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3:29" ht="65.099999999999994" customHeight="1" x14ac:dyDescent="0.35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3:29" ht="65.099999999999994" customHeight="1" x14ac:dyDescent="0.35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</row>
    <row r="52" spans="3:29" x14ac:dyDescent="0.35"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3:29" x14ac:dyDescent="0.35">
      <c r="AA53" s="54"/>
      <c r="AB53" s="54"/>
      <c r="AC53" s="54"/>
    </row>
    <row r="54" spans="3:29" x14ac:dyDescent="0.35">
      <c r="AA54" s="54"/>
      <c r="AB54" s="54"/>
      <c r="AC54" s="54"/>
    </row>
    <row r="55" spans="3:29" x14ac:dyDescent="0.35">
      <c r="AA55" s="54"/>
      <c r="AB55" s="54"/>
      <c r="AC55" s="54"/>
    </row>
    <row r="56" spans="3:29" x14ac:dyDescent="0.35">
      <c r="AA56" s="54"/>
      <c r="AB56" s="54"/>
      <c r="AC56" s="54"/>
    </row>
    <row r="94" spans="8:12" x14ac:dyDescent="0.35">
      <c r="H94" s="1">
        <f>+H64+H67+H68+H72+H71+H73+H74+H78+H77-H81-H82-H88-H84-H85-H89-H87+H70</f>
        <v>0</v>
      </c>
      <c r="J94" s="1">
        <f>+J64+J67+J68+J72+J71+J73+J74+J78+J77-J81-J82-J88-J84-J85-J89-J87+J70</f>
        <v>0</v>
      </c>
      <c r="L94" s="1">
        <f>+L64+L67+L68+L72+L71+L73+L74+L78+L77-L81-L82-L88-L84-L85-L89-L87+L70</f>
        <v>0</v>
      </c>
    </row>
  </sheetData>
  <mergeCells count="13">
    <mergeCell ref="AA56:AC56"/>
    <mergeCell ref="AA27:AC27"/>
    <mergeCell ref="AA28:AC28"/>
    <mergeCell ref="AA29:AC29"/>
    <mergeCell ref="AA53:AC53"/>
    <mergeCell ref="AA54:AC54"/>
    <mergeCell ref="AA55:AC55"/>
    <mergeCell ref="F9:F11"/>
    <mergeCell ref="H9:L11"/>
    <mergeCell ref="N9:N11"/>
    <mergeCell ref="P9:T11"/>
    <mergeCell ref="V10:X11"/>
    <mergeCell ref="AA26:AC26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23</xdr:col>
                <xdr:colOff>701040</xdr:colOff>
                <xdr:row>50</xdr:row>
                <xdr:rowOff>243840</xdr:rowOff>
              </from>
              <to>
                <xdr:col>23</xdr:col>
                <xdr:colOff>1082040</xdr:colOff>
                <xdr:row>50</xdr:row>
                <xdr:rowOff>624840</xdr:rowOff>
              </to>
            </anchor>
          </objectPr>
        </oleObject>
      </mc:Choice>
      <mc:Fallback>
        <oleObject progId="MSDraw" shapeId="1025" r:id="rId3"/>
      </mc:Fallback>
    </mc:AlternateContent>
    <mc:AlternateContent xmlns:mc="http://schemas.openxmlformats.org/markup-compatibility/2006">
      <mc:Choice Requires="x14">
        <oleObject progId="MSDraw" shapeId="1026" r:id="rId5">
          <objectPr defaultSize="0" autoPict="0" r:id="rId4">
            <anchor moveWithCells="1" sizeWithCells="1">
              <from>
                <xdr:col>23</xdr:col>
                <xdr:colOff>701040</xdr:colOff>
                <xdr:row>50</xdr:row>
                <xdr:rowOff>243840</xdr:rowOff>
              </from>
              <to>
                <xdr:col>23</xdr:col>
                <xdr:colOff>1082040</xdr:colOff>
                <xdr:row>50</xdr:row>
                <xdr:rowOff>624840</xdr:rowOff>
              </to>
            </anchor>
          </objectPr>
        </oleObject>
      </mc:Choice>
      <mc:Fallback>
        <oleObject progId="MSDraw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CAMBIO DE PATRIMONIO 2018 -2017</vt:lpstr>
    </vt:vector>
  </TitlesOfParts>
  <Company>CSS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2024-08-21T23:55:32Z</dcterms:created>
  <dcterms:modified xsi:type="dcterms:W3CDTF">2024-08-21T23:56:05Z</dcterms:modified>
</cp:coreProperties>
</file>