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nzalez\Documents\RESPUESTA AL DG LIC. DINO MON\"/>
    </mc:Choice>
  </mc:AlternateContent>
  <bookViews>
    <workbookView xWindow="0" yWindow="0" windowWidth="23040" windowHeight="9384"/>
  </bookViews>
  <sheets>
    <sheet name="CAMBIO DE PATRIMONIO 2022-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7" i="1" l="1"/>
  <c r="J97" i="1"/>
  <c r="H97" i="1"/>
  <c r="X44" i="1"/>
  <c r="V44" i="1"/>
  <c r="T44" i="1"/>
  <c r="R44" i="1"/>
  <c r="N44" i="1"/>
  <c r="L44" i="1"/>
  <c r="J44" i="1"/>
  <c r="H44" i="1"/>
  <c r="F42" i="1"/>
  <c r="P41" i="1"/>
  <c r="P44" i="1" s="1"/>
  <c r="F41" i="1"/>
  <c r="F40" i="1"/>
  <c r="F39" i="1"/>
  <c r="F38" i="1"/>
  <c r="F37" i="1"/>
  <c r="F36" i="1"/>
  <c r="F35" i="1"/>
  <c r="X29" i="1"/>
  <c r="V29" i="1"/>
  <c r="T29" i="1"/>
  <c r="R29" i="1"/>
  <c r="N29" i="1"/>
  <c r="L29" i="1"/>
  <c r="J29" i="1"/>
  <c r="H29" i="1"/>
  <c r="F27" i="1"/>
  <c r="P26" i="1"/>
  <c r="P29" i="1" s="1"/>
  <c r="F26" i="1"/>
  <c r="F25" i="1"/>
  <c r="F24" i="1"/>
  <c r="F23" i="1"/>
  <c r="F22" i="1"/>
  <c r="F21" i="1"/>
  <c r="F20" i="1"/>
  <c r="F44" i="1" l="1"/>
  <c r="F29" i="1"/>
</calcChain>
</file>

<file path=xl/sharedStrings.xml><?xml version="1.0" encoding="utf-8"?>
<sst xmlns="http://schemas.openxmlformats.org/spreadsheetml/2006/main" count="88" uniqueCount="38">
  <si>
    <t>CAJA  DE  SEGURO  SOCIAL</t>
  </si>
  <si>
    <t>ESTADO  DE  CAMBIO  DE  PATRIMONIO</t>
  </si>
  <si>
    <t>Al 31 de Diciembre de  2022 y 2021</t>
  </si>
  <si>
    <t>En Balboas</t>
  </si>
  <si>
    <t>Saldo Final</t>
  </si>
  <si>
    <t>Administración de los Riesgos</t>
  </si>
  <si>
    <t>Riesgo  de Enfermedad y Maternidad</t>
  </si>
  <si>
    <t>Riesgo de Invalidez, Vejez y Muerte</t>
  </si>
  <si>
    <t xml:space="preserve"> </t>
  </si>
  <si>
    <t>Riesgo Profesionales</t>
  </si>
  <si>
    <t xml:space="preserve">Seguro </t>
  </si>
  <si>
    <t>Seguro</t>
  </si>
  <si>
    <t>Sistema Exc.</t>
  </si>
  <si>
    <t>Subsistema</t>
  </si>
  <si>
    <t>Administración</t>
  </si>
  <si>
    <t>Colectivo</t>
  </si>
  <si>
    <t>de Beneficio</t>
  </si>
  <si>
    <t>Mixto</t>
  </si>
  <si>
    <t>Fideicomiso</t>
  </si>
  <si>
    <t>Riesgo</t>
  </si>
  <si>
    <t>Renta Vitalicia</t>
  </si>
  <si>
    <t>Invalidez</t>
  </si>
  <si>
    <t>Definido</t>
  </si>
  <si>
    <t>Profesionales</t>
  </si>
  <si>
    <t>Saldo al 1 de Enero de 2021</t>
  </si>
  <si>
    <t>B/.</t>
  </si>
  <si>
    <t>Trasferencias</t>
  </si>
  <si>
    <t>Donaciones</t>
  </si>
  <si>
    <t>Incobrables</t>
  </si>
  <si>
    <t>Remesas Internas</t>
  </si>
  <si>
    <t>Resultado de Operaciones</t>
  </si>
  <si>
    <t>Aportes para la Sostenibilidad del Régimen 2018 y 2019</t>
  </si>
  <si>
    <t>Revaluaciones y Donaciones</t>
  </si>
  <si>
    <t>Ajustes de Períodos Anteriores</t>
  </si>
  <si>
    <t>Saldo al 31 de Diciembre de 2021</t>
  </si>
  <si>
    <t>Saldo al 1 de Enero de 2022</t>
  </si>
  <si>
    <t>Saldo al 31 de Diciembre de 2022</t>
  </si>
  <si>
    <t>Las notas que se acompañan forman parte integral de estos estados financieros.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</si>
</sst>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#,##0\ \ ;[Red]\(#,##0\)\ "/>
    <numFmt numFmtId="166" formatCode="\ #,##0\ \ ;[Red]\(#,##0\)\ "/>
    <numFmt numFmtId="167" formatCode="#,##0\ \ ;\(#,##0\)\ "/>
    <numFmt numFmtId="168" formatCode="#,##0.00\ \ ;[Red]\(#,##0.00\)\ "/>
  </numFmts>
  <fonts count="6" x14ac:knownFonts="1">
    <font>
      <sz val="11"/>
      <color theme="1"/>
      <name val="Calibri"/>
      <family val="2"/>
      <scheme val="minor"/>
    </font>
    <font>
      <sz val="12"/>
      <name val="Helv"/>
    </font>
    <font>
      <sz val="14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sz val="14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37" fontId="1" fillId="0" borderId="0"/>
  </cellStyleXfs>
  <cellXfs count="75">
    <xf numFmtId="0" fontId="0" fillId="0" borderId="0" xfId="0"/>
    <xf numFmtId="164" fontId="2" fillId="2" borderId="0" xfId="1" applyFont="1" applyFill="1"/>
    <xf numFmtId="164" fontId="2" fillId="2" borderId="1" xfId="1" applyFont="1" applyFill="1" applyBorder="1"/>
    <xf numFmtId="164" fontId="2" fillId="2" borderId="2" xfId="1" applyFont="1" applyFill="1" applyBorder="1"/>
    <xf numFmtId="164" fontId="2" fillId="2" borderId="2" xfId="1" quotePrefix="1" applyFont="1" applyFill="1" applyBorder="1" applyAlignment="1">
      <alignment horizontal="centerContinuous"/>
    </xf>
    <xf numFmtId="164" fontId="2" fillId="2" borderId="3" xfId="1" applyFont="1" applyFill="1" applyBorder="1"/>
    <xf numFmtId="164" fontId="3" fillId="2" borderId="4" xfId="1" applyFont="1" applyFill="1" applyBorder="1" applyAlignment="1">
      <alignment horizontal="centerContinuous" vertical="center"/>
    </xf>
    <xf numFmtId="164" fontId="3" fillId="2" borderId="0" xfId="1" applyFont="1" applyFill="1" applyAlignment="1">
      <alignment horizontal="centerContinuous" vertical="center"/>
    </xf>
    <xf numFmtId="164" fontId="3" fillId="2" borderId="5" xfId="1" applyFont="1" applyFill="1" applyBorder="1" applyAlignment="1">
      <alignment horizontal="centerContinuous" vertical="center"/>
    </xf>
    <xf numFmtId="37" fontId="2" fillId="2" borderId="0" xfId="1" applyNumberFormat="1" applyFont="1" applyFill="1"/>
    <xf numFmtId="164" fontId="2" fillId="2" borderId="4" xfId="1" applyFont="1" applyFill="1" applyBorder="1" applyAlignment="1">
      <alignment horizontal="centerContinuous" vertical="center"/>
    </xf>
    <xf numFmtId="164" fontId="2" fillId="2" borderId="0" xfId="1" applyFont="1" applyFill="1" applyAlignment="1">
      <alignment horizontal="centerContinuous" vertical="center"/>
    </xf>
    <xf numFmtId="164" fontId="2" fillId="2" borderId="5" xfId="1" applyFont="1" applyFill="1" applyBorder="1" applyAlignment="1">
      <alignment horizontal="centerContinuous" vertical="center"/>
    </xf>
    <xf numFmtId="164" fontId="2" fillId="2" borderId="4" xfId="1" applyFont="1" applyFill="1" applyBorder="1" applyAlignment="1" applyProtection="1">
      <alignment horizontal="centerContinuous" vertical="center"/>
      <protection locked="0"/>
    </xf>
    <xf numFmtId="164" fontId="2" fillId="2" borderId="0" xfId="1" applyFont="1" applyFill="1" applyAlignment="1" applyProtection="1">
      <alignment horizontal="centerContinuous" vertical="center"/>
      <protection locked="0"/>
    </xf>
    <xf numFmtId="164" fontId="2" fillId="2" borderId="5" xfId="1" applyFont="1" applyFill="1" applyBorder="1" applyAlignment="1" applyProtection="1">
      <alignment horizontal="centerContinuous" vertical="center"/>
      <protection locked="0"/>
    </xf>
    <xf numFmtId="164" fontId="3" fillId="2" borderId="0" xfId="2" applyFont="1" applyFill="1" applyAlignment="1" applyProtection="1">
      <alignment horizontal="center" vertical="center"/>
      <protection locked="0"/>
    </xf>
    <xf numFmtId="164" fontId="2" fillId="2" borderId="4" xfId="1" applyFont="1" applyFill="1" applyBorder="1"/>
    <xf numFmtId="164" fontId="2" fillId="2" borderId="5" xfId="1" applyFont="1" applyFill="1" applyBorder="1"/>
    <xf numFmtId="164" fontId="3" fillId="2" borderId="0" xfId="1" applyFont="1" applyFill="1"/>
    <xf numFmtId="164" fontId="3" fillId="2" borderId="0" xfId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vertical="center" wrapText="1"/>
    </xf>
    <xf numFmtId="0" fontId="4" fillId="2" borderId="0" xfId="0" applyFont="1" applyFill="1"/>
    <xf numFmtId="164" fontId="3" fillId="2" borderId="0" xfId="1" quotePrefix="1" applyFont="1" applyFill="1" applyAlignment="1">
      <alignment horizontal="center" vertical="center" wrapText="1"/>
    </xf>
    <xf numFmtId="164" fontId="3" fillId="2" borderId="5" xfId="1" applyFont="1" applyFill="1" applyBorder="1" applyAlignment="1">
      <alignment horizontal="centerContinuous"/>
    </xf>
    <xf numFmtId="164" fontId="3" fillId="2" borderId="6" xfId="1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164" fontId="2" fillId="2" borderId="4" xfId="1" quotePrefix="1" applyFont="1" applyFill="1" applyBorder="1"/>
    <xf numFmtId="164" fontId="2" fillId="2" borderId="4" xfId="1" quotePrefix="1" applyFont="1" applyFill="1" applyBorder="1" applyAlignment="1">
      <alignment horizontal="left" vertical="center"/>
    </xf>
    <xf numFmtId="164" fontId="2" fillId="2" borderId="0" xfId="1" applyFont="1" applyFill="1" applyAlignment="1">
      <alignment horizontal="left" vertical="center"/>
    </xf>
    <xf numFmtId="164" fontId="3" fillId="2" borderId="0" xfId="1" quotePrefix="1" applyFont="1" applyFill="1" applyAlignment="1">
      <alignment horizontal="right"/>
    </xf>
    <xf numFmtId="165" fontId="3" fillId="2" borderId="0" xfId="1" applyNumberFormat="1" applyFont="1" applyFill="1"/>
    <xf numFmtId="166" fontId="2" fillId="2" borderId="0" xfId="1" applyNumberFormat="1" applyFont="1" applyFill="1"/>
    <xf numFmtId="164" fontId="2" fillId="2" borderId="0" xfId="1" applyFont="1" applyFill="1" applyAlignment="1">
      <alignment vertical="center"/>
    </xf>
    <xf numFmtId="3" fontId="2" fillId="2" borderId="0" xfId="1" applyNumberFormat="1" applyFont="1" applyFill="1" applyAlignment="1">
      <alignment vertical="center"/>
    </xf>
    <xf numFmtId="164" fontId="2" fillId="2" borderId="0" xfId="1" quotePrefix="1" applyFont="1" applyFill="1" applyAlignment="1">
      <alignment horizontal="left" vertical="center" wrapText="1"/>
    </xf>
    <xf numFmtId="166" fontId="5" fillId="3" borderId="0" xfId="1" applyNumberFormat="1" applyFont="1" applyFill="1"/>
    <xf numFmtId="166" fontId="2" fillId="3" borderId="0" xfId="1" applyNumberFormat="1" applyFont="1" applyFill="1"/>
    <xf numFmtId="164" fontId="2" fillId="3" borderId="0" xfId="1" applyFont="1" applyFill="1" applyAlignment="1">
      <alignment vertical="center"/>
    </xf>
    <xf numFmtId="164" fontId="3" fillId="3" borderId="0" xfId="1" quotePrefix="1" applyFont="1" applyFill="1" applyAlignment="1">
      <alignment horizontal="right"/>
    </xf>
    <xf numFmtId="3" fontId="2" fillId="3" borderId="0" xfId="1" applyNumberFormat="1" applyFont="1" applyFill="1" applyAlignment="1">
      <alignment vertical="center"/>
    </xf>
    <xf numFmtId="167" fontId="2" fillId="3" borderId="0" xfId="3" applyNumberFormat="1" applyFont="1" applyFill="1" applyProtection="1">
      <protection locked="0"/>
    </xf>
    <xf numFmtId="164" fontId="3" fillId="2" borderId="4" xfId="1" quotePrefix="1" applyFont="1" applyFill="1" applyBorder="1" applyAlignment="1" applyProtection="1">
      <alignment horizontal="left" vertical="center"/>
      <protection locked="0"/>
    </xf>
    <xf numFmtId="164" fontId="2" fillId="3" borderId="0" xfId="1" applyFont="1" applyFill="1"/>
    <xf numFmtId="164" fontId="2" fillId="2" borderId="5" xfId="1" applyFont="1" applyFill="1" applyBorder="1" applyAlignment="1">
      <alignment vertical="center"/>
    </xf>
    <xf numFmtId="164" fontId="2" fillId="2" borderId="4" xfId="1" applyFont="1" applyFill="1" applyBorder="1" applyAlignment="1">
      <alignment vertical="center"/>
    </xf>
    <xf numFmtId="164" fontId="2" fillId="2" borderId="0" xfId="1" quotePrefix="1" applyFont="1" applyFill="1" applyAlignment="1">
      <alignment horizontal="left" vertical="center"/>
    </xf>
    <xf numFmtId="167" fontId="2" fillId="3" borderId="6" xfId="3" applyNumberFormat="1" applyFont="1" applyFill="1" applyBorder="1" applyProtection="1">
      <protection locked="0"/>
    </xf>
    <xf numFmtId="166" fontId="2" fillId="3" borderId="6" xfId="1" applyNumberFormat="1" applyFont="1" applyFill="1" applyBorder="1"/>
    <xf numFmtId="164" fontId="2" fillId="2" borderId="4" xfId="1" quotePrefix="1" applyFont="1" applyFill="1" applyBorder="1" applyAlignment="1" applyProtection="1">
      <alignment horizontal="left" vertical="center"/>
      <protection locked="0"/>
    </xf>
    <xf numFmtId="165" fontId="3" fillId="2" borderId="7" xfId="1" applyNumberFormat="1" applyFont="1" applyFill="1" applyBorder="1"/>
    <xf numFmtId="168" fontId="3" fillId="2" borderId="0" xfId="1" applyNumberFormat="1" applyFont="1" applyFill="1" applyAlignment="1">
      <alignment horizontal="center"/>
    </xf>
    <xf numFmtId="165" fontId="3" fillId="2" borderId="2" xfId="1" applyNumberFormat="1" applyFont="1" applyFill="1" applyBorder="1"/>
    <xf numFmtId="165" fontId="3" fillId="3" borderId="7" xfId="1" applyNumberFormat="1" applyFont="1" applyFill="1" applyBorder="1"/>
    <xf numFmtId="165" fontId="3" fillId="0" borderId="7" xfId="1" applyNumberFormat="1" applyFont="1" applyBorder="1"/>
    <xf numFmtId="40" fontId="2" fillId="2" borderId="0" xfId="1" applyNumberFormat="1" applyFont="1" applyFill="1" applyAlignment="1">
      <alignment vertical="center"/>
    </xf>
    <xf numFmtId="40" fontId="3" fillId="2" borderId="0" xfId="1" quotePrefix="1" applyNumberFormat="1" applyFont="1" applyFill="1" applyAlignment="1">
      <alignment horizontal="right"/>
    </xf>
    <xf numFmtId="40" fontId="2" fillId="2" borderId="0" xfId="1" applyNumberFormat="1" applyFont="1" applyFill="1"/>
    <xf numFmtId="164" fontId="2" fillId="2" borderId="8" xfId="1" applyFont="1" applyFill="1" applyBorder="1"/>
    <xf numFmtId="164" fontId="2" fillId="2" borderId="6" xfId="1" applyFont="1" applyFill="1" applyBorder="1"/>
    <xf numFmtId="37" fontId="2" fillId="2" borderId="6" xfId="1" applyNumberFormat="1" applyFont="1" applyFill="1" applyBorder="1"/>
    <xf numFmtId="164" fontId="2" fillId="2" borderId="9" xfId="1" applyFont="1" applyFill="1" applyBorder="1"/>
    <xf numFmtId="164" fontId="2" fillId="2" borderId="0" xfId="2" quotePrefix="1" applyFont="1" applyFill="1" applyAlignment="1">
      <alignment horizontal="centerContinuous" vertical="center"/>
    </xf>
    <xf numFmtId="164" fontId="2" fillId="2" borderId="0" xfId="1" quotePrefix="1" applyFont="1" applyFill="1" applyAlignment="1">
      <alignment horizontal="center"/>
    </xf>
  </cellXfs>
  <cellStyles count="4">
    <cellStyle name="Normal" xfId="0" builtinId="0"/>
    <cellStyle name="Normal_Estado de Resultados págs. 3 y de la 31 a la 40" xfId="2"/>
    <cellStyle name="Normal_patri págs.4" xfId="1"/>
    <cellStyle name="Normal_PresteIntProgColViv-1 pág2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55</xdr:row>
      <xdr:rowOff>44925</xdr:rowOff>
    </xdr:from>
    <xdr:to>
      <xdr:col>23</xdr:col>
      <xdr:colOff>757451</xdr:colOff>
      <xdr:row>56</xdr:row>
      <xdr:rowOff>60421</xdr:rowOff>
    </xdr:to>
    <xdr:sp macro="" textlink="">
      <xdr:nvSpPr>
        <xdr:cNvPr id="2" name="WordArt 3">
          <a:extLst>
            <a:ext uri="{FF2B5EF4-FFF2-40B4-BE49-F238E27FC236}">
              <a16:creationId xmlns:a16="http://schemas.microsoft.com/office/drawing/2014/main" xmlns="" id="{56579BA5-46FB-4F91-BD9B-32FA126093D5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5764985"/>
          <a:ext cx="2447925" cy="24409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53</xdr:row>
          <xdr:rowOff>243840</xdr:rowOff>
        </xdr:from>
        <xdr:to>
          <xdr:col>23</xdr:col>
          <xdr:colOff>1082040</xdr:colOff>
          <xdr:row>53</xdr:row>
          <xdr:rowOff>624840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85D4C5C-7439-4526-996C-1CCFCF424B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7"/>
  <sheetViews>
    <sheetView tabSelected="1" zoomScale="60" zoomScaleNormal="60" workbookViewId="0">
      <selection activeCell="G51" sqref="G51"/>
    </sheetView>
  </sheetViews>
  <sheetFormatPr baseColWidth="10" defaultColWidth="14.88671875" defaultRowHeight="18" x14ac:dyDescent="0.35"/>
  <cols>
    <col min="1" max="2" width="1.109375" style="1" customWidth="1"/>
    <col min="3" max="3" width="3.6640625" style="1" customWidth="1"/>
    <col min="4" max="4" width="54.6640625" style="1" customWidth="1"/>
    <col min="5" max="5" width="4.5546875" style="1" customWidth="1"/>
    <col min="6" max="6" width="21.6640625" style="1" customWidth="1"/>
    <col min="7" max="7" width="4.5546875" style="1" customWidth="1"/>
    <col min="8" max="8" width="21.6640625" style="1" customWidth="1"/>
    <col min="9" max="9" width="4.5546875" style="1" customWidth="1"/>
    <col min="10" max="10" width="21.6640625" style="1" customWidth="1"/>
    <col min="11" max="11" width="4.5546875" style="1" customWidth="1"/>
    <col min="12" max="12" width="21.6640625" style="1" customWidth="1"/>
    <col min="13" max="13" width="4.5546875" style="1" customWidth="1"/>
    <col min="14" max="14" width="26.109375" style="1" customWidth="1"/>
    <col min="15" max="15" width="4.5546875" style="1" customWidth="1"/>
    <col min="16" max="16" width="21.6640625" style="1" customWidth="1"/>
    <col min="17" max="17" width="4.5546875" style="1" customWidth="1"/>
    <col min="18" max="18" width="21.6640625" style="1" customWidth="1"/>
    <col min="19" max="19" width="4.44140625" style="1" customWidth="1"/>
    <col min="20" max="20" width="21.6640625" style="1" customWidth="1"/>
    <col min="21" max="21" width="4.44140625" style="1" customWidth="1"/>
    <col min="22" max="22" width="21.6640625" style="1" customWidth="1"/>
    <col min="23" max="23" width="4.44140625" style="1" customWidth="1"/>
    <col min="24" max="24" width="21.6640625" style="1" customWidth="1"/>
    <col min="25" max="25" width="1.33203125" style="1" customWidth="1"/>
    <col min="26" max="16384" width="14.88671875" style="1"/>
  </cols>
  <sheetData>
    <row r="1" spans="3:34" ht="6" customHeight="1" x14ac:dyDescent="0.35"/>
    <row r="2" spans="3:34" ht="6" customHeight="1" x14ac:dyDescent="0.35"/>
    <row r="3" spans="3:34" ht="15" customHeight="1" x14ac:dyDescent="0.3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3"/>
      <c r="V3" s="4"/>
      <c r="W3" s="3"/>
      <c r="X3" s="4"/>
      <c r="Y3" s="5"/>
    </row>
    <row r="4" spans="3:34" x14ac:dyDescent="0.35">
      <c r="C4" s="6" t="s">
        <v>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AH4" s="9"/>
    </row>
    <row r="5" spans="3:34" x14ac:dyDescent="0.35">
      <c r="C5" s="10" t="s">
        <v>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AH5" s="9"/>
    </row>
    <row r="6" spans="3:34" ht="25.5" customHeight="1" x14ac:dyDescent="0.35">
      <c r="C6" s="13" t="s">
        <v>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  <c r="Z6" s="16"/>
      <c r="AA6" s="16"/>
      <c r="AB6" s="16"/>
      <c r="AC6" s="16"/>
      <c r="AD6" s="16"/>
      <c r="AH6" s="9"/>
    </row>
    <row r="7" spans="3:34" ht="25.5" customHeight="1" x14ac:dyDescent="0.35">
      <c r="C7" s="13" t="s">
        <v>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5"/>
      <c r="Z7" s="16"/>
      <c r="AA7" s="16"/>
      <c r="AB7" s="16"/>
      <c r="AC7" s="16"/>
      <c r="AD7" s="16"/>
      <c r="AH7" s="9"/>
    </row>
    <row r="8" spans="3:34" x14ac:dyDescent="0.35">
      <c r="C8" s="17"/>
      <c r="Y8" s="18"/>
      <c r="AH8" s="9"/>
    </row>
    <row r="9" spans="3:34" ht="20.25" customHeight="1" x14ac:dyDescent="0.35">
      <c r="C9" s="17"/>
      <c r="E9" s="19"/>
      <c r="F9" s="20" t="s">
        <v>4</v>
      </c>
      <c r="G9" s="19"/>
      <c r="H9" s="21" t="s">
        <v>5</v>
      </c>
      <c r="I9" s="21"/>
      <c r="J9" s="21"/>
      <c r="K9" s="21"/>
      <c r="L9" s="21"/>
      <c r="M9" s="19"/>
      <c r="N9" s="21" t="s">
        <v>6</v>
      </c>
      <c r="O9" s="19"/>
      <c r="P9" s="21" t="s">
        <v>7</v>
      </c>
      <c r="Q9" s="21"/>
      <c r="R9" s="21"/>
      <c r="S9" s="21"/>
      <c r="T9" s="21"/>
      <c r="U9" s="19"/>
      <c r="V9" s="22"/>
      <c r="W9" s="23"/>
      <c r="X9" s="24"/>
      <c r="Y9" s="25"/>
      <c r="AH9" s="9"/>
    </row>
    <row r="10" spans="3:34" x14ac:dyDescent="0.35">
      <c r="C10" s="17"/>
      <c r="D10" s="1" t="s">
        <v>8</v>
      </c>
      <c r="E10" s="19"/>
      <c r="F10" s="20"/>
      <c r="G10" s="19"/>
      <c r="H10" s="21"/>
      <c r="I10" s="21"/>
      <c r="J10" s="21"/>
      <c r="K10" s="21"/>
      <c r="L10" s="21"/>
      <c r="M10" s="19"/>
      <c r="N10" s="20"/>
      <c r="O10" s="19"/>
      <c r="P10" s="21"/>
      <c r="Q10" s="21"/>
      <c r="R10" s="21"/>
      <c r="S10" s="21"/>
      <c r="T10" s="21"/>
      <c r="U10" s="19"/>
      <c r="V10" s="21" t="s">
        <v>9</v>
      </c>
      <c r="W10" s="21"/>
      <c r="X10" s="21"/>
      <c r="Y10" s="25"/>
      <c r="AH10" s="9"/>
    </row>
    <row r="11" spans="3:34" ht="20.25" customHeight="1" x14ac:dyDescent="0.35">
      <c r="C11" s="17"/>
      <c r="F11" s="26"/>
      <c r="G11" s="19"/>
      <c r="H11" s="27"/>
      <c r="I11" s="27"/>
      <c r="J11" s="27"/>
      <c r="K11" s="27"/>
      <c r="L11" s="27"/>
      <c r="M11" s="19"/>
      <c r="N11" s="26"/>
      <c r="O11" s="19"/>
      <c r="P11" s="27"/>
      <c r="Q11" s="27"/>
      <c r="R11" s="27"/>
      <c r="S11" s="27"/>
      <c r="T11" s="27"/>
      <c r="U11" s="19"/>
      <c r="V11" s="27"/>
      <c r="W11" s="27"/>
      <c r="X11" s="27"/>
      <c r="Y11" s="18"/>
    </row>
    <row r="12" spans="3:34" ht="5.25" customHeight="1" x14ac:dyDescent="0.35">
      <c r="C12" s="17"/>
      <c r="F12" s="28"/>
      <c r="G12" s="19"/>
      <c r="H12" s="29"/>
      <c r="I12" s="19"/>
      <c r="J12" s="29"/>
      <c r="K12" s="19"/>
      <c r="L12" s="29"/>
      <c r="M12" s="19"/>
      <c r="N12" s="28"/>
      <c r="O12" s="19"/>
      <c r="P12" s="28"/>
      <c r="Q12" s="28"/>
      <c r="R12" s="28"/>
      <c r="S12" s="19"/>
      <c r="T12" s="28"/>
      <c r="U12" s="19"/>
      <c r="V12" s="30"/>
      <c r="W12" s="19"/>
      <c r="X12" s="22"/>
      <c r="Y12" s="18"/>
    </row>
    <row r="13" spans="3:34" x14ac:dyDescent="0.35">
      <c r="C13" s="17"/>
      <c r="F13" s="28"/>
      <c r="G13" s="19"/>
      <c r="H13" s="31"/>
      <c r="I13" s="19"/>
      <c r="J13" s="32" t="s">
        <v>10</v>
      </c>
      <c r="K13" s="19"/>
      <c r="L13" s="32" t="s">
        <v>11</v>
      </c>
      <c r="M13" s="19"/>
      <c r="N13" s="28"/>
      <c r="O13" s="19"/>
      <c r="P13" s="24" t="s">
        <v>12</v>
      </c>
      <c r="Q13" s="24"/>
      <c r="R13" s="28" t="s">
        <v>13</v>
      </c>
      <c r="S13" s="19"/>
      <c r="T13" s="28"/>
      <c r="U13" s="19"/>
      <c r="V13" s="22"/>
      <c r="W13" s="23"/>
      <c r="X13" s="24"/>
      <c r="Y13" s="18"/>
    </row>
    <row r="14" spans="3:34" x14ac:dyDescent="0.35">
      <c r="C14" s="17"/>
      <c r="F14" s="28"/>
      <c r="G14" s="19"/>
      <c r="H14" s="31" t="s">
        <v>14</v>
      </c>
      <c r="I14" s="19"/>
      <c r="J14" s="32" t="s">
        <v>15</v>
      </c>
      <c r="K14" s="19"/>
      <c r="L14" s="32" t="s">
        <v>15</v>
      </c>
      <c r="M14" s="19"/>
      <c r="N14" s="28"/>
      <c r="O14" s="19"/>
      <c r="P14" s="24" t="s">
        <v>16</v>
      </c>
      <c r="Q14" s="24"/>
      <c r="R14" s="28" t="s">
        <v>17</v>
      </c>
      <c r="S14" s="19"/>
      <c r="T14" s="28" t="s">
        <v>18</v>
      </c>
      <c r="U14" s="19"/>
      <c r="V14" s="24" t="s">
        <v>19</v>
      </c>
      <c r="W14" s="23"/>
      <c r="X14" s="28" t="s">
        <v>18</v>
      </c>
      <c r="Y14" s="18"/>
    </row>
    <row r="15" spans="3:34" x14ac:dyDescent="0.35">
      <c r="C15" s="17"/>
      <c r="F15" s="28"/>
      <c r="G15" s="19"/>
      <c r="H15" s="33"/>
      <c r="I15" s="19"/>
      <c r="J15" s="34" t="s">
        <v>20</v>
      </c>
      <c r="K15" s="19"/>
      <c r="L15" s="34" t="s">
        <v>21</v>
      </c>
      <c r="M15" s="19"/>
      <c r="N15" s="28"/>
      <c r="O15" s="19"/>
      <c r="P15" s="35" t="s">
        <v>22</v>
      </c>
      <c r="Q15" s="28"/>
      <c r="R15" s="36"/>
      <c r="S15" s="19"/>
      <c r="T15" s="36"/>
      <c r="U15" s="19"/>
      <c r="V15" s="37" t="s">
        <v>23</v>
      </c>
      <c r="W15" s="23"/>
      <c r="X15" s="37"/>
      <c r="Y15" s="18"/>
    </row>
    <row r="16" spans="3:34" x14ac:dyDescent="0.35">
      <c r="C16" s="17"/>
      <c r="Y16" s="18"/>
    </row>
    <row r="17" spans="3:27" ht="18.75" customHeight="1" x14ac:dyDescent="0.35">
      <c r="C17" s="38"/>
      <c r="Y17" s="18"/>
    </row>
    <row r="18" spans="3:27" ht="23.25" customHeight="1" x14ac:dyDescent="0.35">
      <c r="C18" s="39" t="s">
        <v>24</v>
      </c>
      <c r="D18" s="40"/>
      <c r="E18" s="41" t="s">
        <v>25</v>
      </c>
      <c r="F18" s="42">
        <v>9162520389</v>
      </c>
      <c r="G18" s="41" t="s">
        <v>25</v>
      </c>
      <c r="H18" s="42">
        <v>347898262</v>
      </c>
      <c r="I18" s="41" t="s">
        <v>25</v>
      </c>
      <c r="J18" s="42">
        <v>191648120</v>
      </c>
      <c r="K18" s="41" t="s">
        <v>25</v>
      </c>
      <c r="L18" s="42">
        <v>13493209</v>
      </c>
      <c r="M18" s="41" t="s">
        <v>25</v>
      </c>
      <c r="N18" s="42">
        <v>2324571587</v>
      </c>
      <c r="O18" s="41" t="s">
        <v>25</v>
      </c>
      <c r="P18" s="42">
        <v>1170221288</v>
      </c>
      <c r="Q18" s="41" t="s">
        <v>25</v>
      </c>
      <c r="R18" s="42">
        <v>3862011681</v>
      </c>
      <c r="S18" s="41" t="s">
        <v>25</v>
      </c>
      <c r="T18" s="42">
        <v>343168562</v>
      </c>
      <c r="U18" s="41" t="s">
        <v>25</v>
      </c>
      <c r="V18" s="42">
        <v>896546485</v>
      </c>
      <c r="W18" s="41" t="s">
        <v>25</v>
      </c>
      <c r="X18" s="42">
        <v>12961195</v>
      </c>
      <c r="Y18" s="18"/>
    </row>
    <row r="19" spans="3:27" ht="15" customHeight="1" x14ac:dyDescent="0.35">
      <c r="C19" s="39"/>
      <c r="D19" s="40"/>
      <c r="E19" s="41"/>
      <c r="F19" s="43"/>
      <c r="G19" s="44"/>
      <c r="H19" s="43"/>
      <c r="I19" s="44"/>
      <c r="J19" s="43"/>
      <c r="K19" s="44"/>
      <c r="L19" s="43"/>
      <c r="M19" s="44"/>
      <c r="N19" s="43"/>
      <c r="O19" s="41"/>
      <c r="P19" s="43"/>
      <c r="Q19" s="43"/>
      <c r="R19" s="43"/>
      <c r="S19" s="44"/>
      <c r="T19" s="45"/>
      <c r="U19" s="44"/>
      <c r="V19" s="45"/>
      <c r="W19" s="44"/>
      <c r="X19" s="45"/>
      <c r="Y19" s="18"/>
    </row>
    <row r="20" spans="3:27" ht="24" hidden="1" customHeight="1" x14ac:dyDescent="0.35">
      <c r="C20" s="39"/>
      <c r="D20" s="46" t="s">
        <v>26</v>
      </c>
      <c r="E20" s="41"/>
      <c r="F20" s="47">
        <f>X20+V20+T20+R20+P20+N20+H20+J20+L20</f>
        <v>0</v>
      </c>
      <c r="G20" s="44"/>
      <c r="H20" s="43"/>
      <c r="I20" s="44"/>
      <c r="J20" s="43"/>
      <c r="K20" s="44"/>
      <c r="L20" s="43"/>
      <c r="M20" s="44"/>
      <c r="N20" s="43"/>
      <c r="O20" s="41"/>
      <c r="P20" s="43"/>
      <c r="Q20" s="43"/>
      <c r="R20" s="43"/>
      <c r="S20" s="44"/>
      <c r="T20" s="45"/>
      <c r="U20" s="44"/>
      <c r="V20" s="45"/>
      <c r="W20" s="44"/>
      <c r="X20" s="45"/>
      <c r="Y20" s="18"/>
    </row>
    <row r="21" spans="3:27" ht="24" customHeight="1" x14ac:dyDescent="0.35">
      <c r="C21" s="39"/>
      <c r="D21" s="46" t="s">
        <v>27</v>
      </c>
      <c r="E21" s="41"/>
      <c r="F21" s="48">
        <f>X21+V21+T21+R21+P21+N21+H21+J21+L21</f>
        <v>203580</v>
      </c>
      <c r="G21" s="49"/>
      <c r="H21" s="48">
        <v>1300</v>
      </c>
      <c r="I21" s="49"/>
      <c r="J21" s="48"/>
      <c r="K21" s="49"/>
      <c r="L21" s="48"/>
      <c r="M21" s="49"/>
      <c r="N21" s="48">
        <v>202280</v>
      </c>
      <c r="O21" s="50"/>
      <c r="P21" s="48"/>
      <c r="Q21" s="48"/>
      <c r="R21" s="48"/>
      <c r="S21" s="49"/>
      <c r="T21" s="51"/>
      <c r="U21" s="49"/>
      <c r="V21" s="48"/>
      <c r="W21" s="49"/>
      <c r="X21" s="51"/>
      <c r="Y21" s="18"/>
    </row>
    <row r="22" spans="3:27" ht="24" customHeight="1" x14ac:dyDescent="0.35">
      <c r="C22" s="39"/>
      <c r="D22" s="40" t="s">
        <v>28</v>
      </c>
      <c r="E22" s="41"/>
      <c r="F22" s="52">
        <f>X22+V22+T22+R22+P22+N22+H22+J22+L22</f>
        <v>-1572664</v>
      </c>
      <c r="G22" s="49"/>
      <c r="H22" s="48"/>
      <c r="I22" s="49"/>
      <c r="J22" s="48"/>
      <c r="K22" s="49"/>
      <c r="L22" s="48"/>
      <c r="M22" s="49"/>
      <c r="N22" s="52">
        <v>-133669</v>
      </c>
      <c r="O22" s="50"/>
      <c r="P22" s="52">
        <v>-1438995</v>
      </c>
      <c r="Q22" s="48"/>
      <c r="R22" s="48"/>
      <c r="S22" s="49"/>
      <c r="T22" s="51"/>
      <c r="U22" s="49"/>
      <c r="V22" s="51"/>
      <c r="W22" s="49"/>
      <c r="X22" s="51"/>
      <c r="Y22" s="18"/>
    </row>
    <row r="23" spans="3:27" s="44" customFormat="1" ht="24" customHeight="1" x14ac:dyDescent="0.35">
      <c r="C23" s="53"/>
      <c r="D23" s="40" t="s">
        <v>29</v>
      </c>
      <c r="E23" s="41"/>
      <c r="F23" s="52">
        <f>X23+V23+T23+R23+P23+N23+H23+J23+L23</f>
        <v>-13590012</v>
      </c>
      <c r="G23" s="48"/>
      <c r="H23" s="48"/>
      <c r="I23" s="54"/>
      <c r="J23" s="48"/>
      <c r="K23" s="54"/>
      <c r="L23" s="48"/>
      <c r="M23" s="48"/>
      <c r="N23" s="52">
        <v>-10930550</v>
      </c>
      <c r="O23" s="54"/>
      <c r="P23" s="48"/>
      <c r="Q23" s="48"/>
      <c r="R23" s="48"/>
      <c r="S23" s="54"/>
      <c r="T23" s="48"/>
      <c r="U23" s="54"/>
      <c r="V23" s="52">
        <v>-2659462</v>
      </c>
      <c r="W23" s="54"/>
      <c r="X23" s="48"/>
      <c r="Y23" s="55"/>
    </row>
    <row r="24" spans="3:27" ht="24" customHeight="1" x14ac:dyDescent="0.35">
      <c r="C24" s="53"/>
      <c r="D24" s="40" t="s">
        <v>30</v>
      </c>
      <c r="E24" s="41"/>
      <c r="F24" s="48">
        <f t="shared" ref="F24:F27" si="0">X24+V24+T24+R24+P24+N24+H24+J24+L24</f>
        <v>163835562.1099999</v>
      </c>
      <c r="G24" s="48"/>
      <c r="H24" s="48">
        <v>62084005</v>
      </c>
      <c r="I24" s="48"/>
      <c r="J24" s="48">
        <v>30336712</v>
      </c>
      <c r="K24" s="48"/>
      <c r="L24" s="48">
        <v>2017362</v>
      </c>
      <c r="M24" s="48"/>
      <c r="N24" s="48">
        <v>10674110</v>
      </c>
      <c r="O24" s="54"/>
      <c r="P24" s="52">
        <v>-464006137.8900001</v>
      </c>
      <c r="Q24" s="48"/>
      <c r="R24" s="48">
        <v>522224536</v>
      </c>
      <c r="S24" s="54"/>
      <c r="T24" s="48">
        <v>12259964</v>
      </c>
      <c r="U24" s="54"/>
      <c r="V24" s="52">
        <v>-12181522</v>
      </c>
      <c r="W24" s="54"/>
      <c r="X24" s="48">
        <v>426533</v>
      </c>
      <c r="Y24" s="18"/>
    </row>
    <row r="25" spans="3:27" ht="24" customHeight="1" x14ac:dyDescent="0.35">
      <c r="C25" s="53"/>
      <c r="D25" s="40" t="s">
        <v>31</v>
      </c>
      <c r="E25" s="41"/>
      <c r="F25" s="48">
        <f t="shared" si="0"/>
        <v>297909797</v>
      </c>
      <c r="G25" s="48"/>
      <c r="H25" s="48"/>
      <c r="I25" s="48"/>
      <c r="J25" s="48"/>
      <c r="K25" s="48"/>
      <c r="L25" s="48"/>
      <c r="M25" s="48"/>
      <c r="N25" s="48"/>
      <c r="O25" s="54"/>
      <c r="P25" s="48">
        <v>297909797</v>
      </c>
      <c r="Q25" s="48"/>
      <c r="R25" s="48"/>
      <c r="S25" s="54"/>
      <c r="T25" s="48"/>
      <c r="U25" s="54"/>
      <c r="V25" s="48"/>
      <c r="W25" s="54"/>
      <c r="X25" s="48"/>
      <c r="Y25" s="18"/>
    </row>
    <row r="26" spans="3:27" ht="24" customHeight="1" x14ac:dyDescent="0.35">
      <c r="C26" s="56"/>
      <c r="D26" s="40" t="s">
        <v>32</v>
      </c>
      <c r="F26" s="48">
        <f t="shared" si="0"/>
        <v>707107</v>
      </c>
      <c r="G26" s="48"/>
      <c r="H26" s="48"/>
      <c r="I26" s="48"/>
      <c r="J26" s="48"/>
      <c r="K26" s="48"/>
      <c r="L26" s="48"/>
      <c r="M26" s="48"/>
      <c r="N26" s="48"/>
      <c r="O26" s="54"/>
      <c r="P26" s="48">
        <f>1025066-314520</f>
        <v>710546</v>
      </c>
      <c r="Q26" s="48"/>
      <c r="R26" s="48"/>
      <c r="S26" s="54"/>
      <c r="T26" s="48"/>
      <c r="U26" s="54"/>
      <c r="V26" s="52">
        <v>-3439</v>
      </c>
      <c r="W26" s="54"/>
      <c r="X26" s="48"/>
      <c r="Y26" s="18"/>
    </row>
    <row r="27" spans="3:27" ht="24" customHeight="1" x14ac:dyDescent="0.35">
      <c r="C27" s="53"/>
      <c r="D27" s="57" t="s">
        <v>33</v>
      </c>
      <c r="E27" s="41"/>
      <c r="F27" s="58">
        <f t="shared" si="0"/>
        <v>-2114158</v>
      </c>
      <c r="G27" s="48"/>
      <c r="H27" s="58">
        <v>-5068900</v>
      </c>
      <c r="I27" s="48"/>
      <c r="J27" s="58">
        <v>-120112</v>
      </c>
      <c r="K27" s="54"/>
      <c r="L27" s="58">
        <v>-8919</v>
      </c>
      <c r="M27" s="48"/>
      <c r="N27" s="59">
        <v>4132093</v>
      </c>
      <c r="O27" s="54"/>
      <c r="P27" s="58">
        <v>-2015034</v>
      </c>
      <c r="Q27" s="48"/>
      <c r="R27" s="58">
        <v>-1003407</v>
      </c>
      <c r="S27" s="54"/>
      <c r="T27" s="59"/>
      <c r="U27" s="54"/>
      <c r="V27" s="59">
        <v>1970121</v>
      </c>
      <c r="W27" s="54"/>
      <c r="X27" s="59"/>
      <c r="Y27" s="18"/>
    </row>
    <row r="28" spans="3:27" ht="24" customHeight="1" x14ac:dyDescent="0.35">
      <c r="C28" s="17"/>
      <c r="Y28" s="18"/>
    </row>
    <row r="29" spans="3:27" ht="24" customHeight="1" thickBot="1" x14ac:dyDescent="0.4">
      <c r="C29" s="60" t="s">
        <v>34</v>
      </c>
      <c r="E29" s="41" t="s">
        <v>25</v>
      </c>
      <c r="F29" s="61">
        <f>X29+V29+T29+R29+P29+N29+H29+J29+L29</f>
        <v>9607899601.1100006</v>
      </c>
      <c r="G29" s="41" t="s">
        <v>25</v>
      </c>
      <c r="H29" s="61">
        <f>SUM(H18,H20:H27)</f>
        <v>404914667</v>
      </c>
      <c r="I29" s="41" t="s">
        <v>25</v>
      </c>
      <c r="J29" s="61">
        <f>SUM(J18,J20:J27)</f>
        <v>221864720</v>
      </c>
      <c r="K29" s="41" t="s">
        <v>25</v>
      </c>
      <c r="L29" s="61">
        <f>SUM(L18,L20:L27)</f>
        <v>15501652</v>
      </c>
      <c r="M29" s="41" t="s">
        <v>25</v>
      </c>
      <c r="N29" s="61">
        <f>SUM(N18,N20:N27)</f>
        <v>2328515851</v>
      </c>
      <c r="O29" s="41" t="s">
        <v>25</v>
      </c>
      <c r="P29" s="61">
        <f>SUM(P18,P20:P27)</f>
        <v>1001381464.1099999</v>
      </c>
      <c r="Q29" s="41" t="s">
        <v>25</v>
      </c>
      <c r="R29" s="61">
        <f>SUM(R18,R20:R27)</f>
        <v>4383232810</v>
      </c>
      <c r="S29" s="41" t="s">
        <v>25</v>
      </c>
      <c r="T29" s="61">
        <f>SUM(T18,T20:T27)</f>
        <v>355428526</v>
      </c>
      <c r="U29" s="41" t="s">
        <v>25</v>
      </c>
      <c r="V29" s="61">
        <f>SUM(V18,V20:V27)</f>
        <v>883672183</v>
      </c>
      <c r="W29" s="41" t="s">
        <v>25</v>
      </c>
      <c r="X29" s="61">
        <f>SUM(X18,X20:X27)</f>
        <v>13387728</v>
      </c>
      <c r="Y29" s="18"/>
      <c r="AA29" s="62"/>
    </row>
    <row r="30" spans="3:27" ht="19.2" customHeight="1" thickTop="1" x14ac:dyDescent="0.35">
      <c r="C30" s="53"/>
      <c r="E30" s="41"/>
      <c r="F30" s="44"/>
      <c r="G30" s="44"/>
      <c r="H30" s="44"/>
      <c r="I30" s="44"/>
      <c r="J30" s="44"/>
      <c r="K30" s="44"/>
      <c r="L30" s="44"/>
      <c r="M30" s="44"/>
      <c r="N30" s="44"/>
      <c r="O30" s="41"/>
      <c r="P30" s="44"/>
      <c r="Q30" s="44"/>
      <c r="R30" s="44"/>
      <c r="S30" s="44"/>
      <c r="T30" s="44"/>
      <c r="U30" s="44"/>
      <c r="V30" s="44"/>
      <c r="W30" s="44"/>
      <c r="X30" s="44"/>
      <c r="Y30" s="18"/>
      <c r="AA30" s="62"/>
    </row>
    <row r="31" spans="3:27" ht="7.2" hidden="1" customHeight="1" x14ac:dyDescent="0.35">
      <c r="C31" s="53"/>
      <c r="E31" s="41"/>
      <c r="F31" s="44"/>
      <c r="G31" s="44"/>
      <c r="H31" s="44"/>
      <c r="I31" s="44"/>
      <c r="J31" s="44"/>
      <c r="K31" s="44"/>
      <c r="L31" s="44"/>
      <c r="M31" s="44"/>
      <c r="N31" s="44"/>
      <c r="O31" s="41"/>
      <c r="P31" s="44"/>
      <c r="Q31" s="44"/>
      <c r="R31" s="44"/>
      <c r="S31" s="44"/>
      <c r="T31" s="44"/>
      <c r="U31" s="44"/>
      <c r="V31" s="44"/>
      <c r="W31" s="44"/>
      <c r="X31" s="44"/>
      <c r="Y31" s="18"/>
      <c r="AA31" s="62"/>
    </row>
    <row r="32" spans="3:27" ht="20.100000000000001" customHeight="1" x14ac:dyDescent="0.35">
      <c r="C32" s="53"/>
      <c r="E32" s="41"/>
      <c r="F32" s="44"/>
      <c r="G32" s="44"/>
      <c r="H32" s="44"/>
      <c r="I32" s="44"/>
      <c r="J32" s="44"/>
      <c r="K32" s="44"/>
      <c r="L32" s="44"/>
      <c r="M32" s="44"/>
      <c r="N32" s="44"/>
      <c r="O32" s="41"/>
      <c r="P32" s="44"/>
      <c r="Q32" s="44"/>
      <c r="R32" s="44"/>
      <c r="S32" s="44"/>
      <c r="T32" s="44"/>
      <c r="U32" s="44"/>
      <c r="V32" s="44"/>
      <c r="W32" s="44"/>
      <c r="X32" s="44"/>
      <c r="Y32" s="18"/>
      <c r="AA32" s="62"/>
    </row>
    <row r="33" spans="1:25" ht="24" customHeight="1" x14ac:dyDescent="0.35">
      <c r="A33" s="1" t="s">
        <v>8</v>
      </c>
      <c r="C33" s="39" t="s">
        <v>35</v>
      </c>
      <c r="D33" s="40"/>
      <c r="E33" s="41" t="s">
        <v>25</v>
      </c>
      <c r="F33" s="42">
        <v>9607899601.1100006</v>
      </c>
      <c r="G33" s="41" t="s">
        <v>25</v>
      </c>
      <c r="H33" s="42">
        <v>404914667</v>
      </c>
      <c r="I33" s="41" t="s">
        <v>25</v>
      </c>
      <c r="J33" s="42">
        <v>221864720</v>
      </c>
      <c r="K33" s="41" t="s">
        <v>25</v>
      </c>
      <c r="L33" s="42">
        <v>15501652</v>
      </c>
      <c r="M33" s="41" t="s">
        <v>25</v>
      </c>
      <c r="N33" s="42">
        <v>2328515851</v>
      </c>
      <c r="O33" s="41" t="s">
        <v>25</v>
      </c>
      <c r="P33" s="42">
        <v>1001381464.1099999</v>
      </c>
      <c r="Q33" s="41" t="s">
        <v>25</v>
      </c>
      <c r="R33" s="42">
        <v>4383232810</v>
      </c>
      <c r="S33" s="41" t="s">
        <v>25</v>
      </c>
      <c r="T33" s="42">
        <v>355428526</v>
      </c>
      <c r="U33" s="41" t="s">
        <v>25</v>
      </c>
      <c r="V33" s="42">
        <v>883672183</v>
      </c>
      <c r="W33" s="41" t="s">
        <v>25</v>
      </c>
      <c r="X33" s="42">
        <v>13387728</v>
      </c>
      <c r="Y33" s="18"/>
    </row>
    <row r="34" spans="1:25" ht="15" customHeight="1" x14ac:dyDescent="0.35">
      <c r="C34" s="39"/>
      <c r="D34" s="40"/>
      <c r="E34" s="41"/>
      <c r="F34" s="43"/>
      <c r="G34" s="44"/>
      <c r="H34" s="43"/>
      <c r="I34" s="44"/>
      <c r="J34" s="43"/>
      <c r="K34" s="44"/>
      <c r="L34" s="43"/>
      <c r="M34" s="44"/>
      <c r="N34" s="43"/>
      <c r="O34" s="41"/>
      <c r="P34" s="43"/>
      <c r="Q34" s="43"/>
      <c r="R34" s="43"/>
      <c r="S34" s="44"/>
      <c r="T34" s="45"/>
      <c r="U34" s="44"/>
      <c r="V34" s="45"/>
      <c r="W34" s="44"/>
      <c r="X34" s="45"/>
      <c r="Y34" s="18"/>
    </row>
    <row r="35" spans="1:25" ht="24" hidden="1" customHeight="1" x14ac:dyDescent="0.35">
      <c r="C35" s="39"/>
      <c r="D35" s="46" t="s">
        <v>26</v>
      </c>
      <c r="E35" s="41"/>
      <c r="F35" s="43">
        <f>X35+V35+T35+R35+P35+N35+H35+J35+L35</f>
        <v>0</v>
      </c>
      <c r="G35" s="44"/>
      <c r="H35" s="43"/>
      <c r="I35" s="44"/>
      <c r="J35" s="43"/>
      <c r="K35" s="44"/>
      <c r="L35" s="43"/>
      <c r="M35" s="44"/>
      <c r="N35" s="43"/>
      <c r="O35" s="41"/>
      <c r="P35" s="43"/>
      <c r="Q35" s="43"/>
      <c r="R35" s="43"/>
      <c r="S35" s="44"/>
      <c r="T35" s="45"/>
      <c r="U35" s="44"/>
      <c r="V35" s="45"/>
      <c r="W35" s="44"/>
      <c r="X35" s="45"/>
      <c r="Y35" s="18"/>
    </row>
    <row r="36" spans="1:25" ht="24" customHeight="1" x14ac:dyDescent="0.35">
      <c r="C36" s="39"/>
      <c r="D36" s="46" t="s">
        <v>27</v>
      </c>
      <c r="E36" s="41"/>
      <c r="F36" s="48">
        <f>X36+V36+T36+R36+P36+N36+H36+J36+L36</f>
        <v>1833085</v>
      </c>
      <c r="G36" s="49"/>
      <c r="H36" s="48">
        <v>565711</v>
      </c>
      <c r="I36" s="49"/>
      <c r="J36" s="48"/>
      <c r="K36" s="49"/>
      <c r="L36" s="48"/>
      <c r="M36" s="49"/>
      <c r="N36" s="48">
        <v>1267359</v>
      </c>
      <c r="O36" s="50"/>
      <c r="P36" s="48"/>
      <c r="Q36" s="48"/>
      <c r="R36" s="48"/>
      <c r="S36" s="49"/>
      <c r="T36" s="51"/>
      <c r="U36" s="49"/>
      <c r="V36" s="48">
        <v>15</v>
      </c>
      <c r="W36" s="49"/>
      <c r="X36" s="51"/>
      <c r="Y36" s="18"/>
    </row>
    <row r="37" spans="1:25" ht="24" customHeight="1" x14ac:dyDescent="0.35">
      <c r="C37" s="39"/>
      <c r="D37" s="40" t="s">
        <v>28</v>
      </c>
      <c r="E37" s="41"/>
      <c r="F37" s="52">
        <f>X37+V37+T37+R37+P37+N37+H37+J37+L37</f>
        <v>-2007934</v>
      </c>
      <c r="G37" s="49"/>
      <c r="H37" s="52">
        <v>-1406175</v>
      </c>
      <c r="I37" s="49"/>
      <c r="J37" s="48"/>
      <c r="K37" s="49"/>
      <c r="L37" s="48"/>
      <c r="M37" s="49"/>
      <c r="N37" s="48">
        <v>75555</v>
      </c>
      <c r="O37" s="50"/>
      <c r="P37" s="52">
        <v>-701638</v>
      </c>
      <c r="Q37" s="48"/>
      <c r="R37" s="48"/>
      <c r="S37" s="49"/>
      <c r="T37" s="51"/>
      <c r="U37" s="49"/>
      <c r="V37" s="48">
        <v>24324</v>
      </c>
      <c r="W37" s="49"/>
      <c r="X37" s="51"/>
      <c r="Y37" s="18"/>
    </row>
    <row r="38" spans="1:25" ht="24" customHeight="1" x14ac:dyDescent="0.35">
      <c r="C38" s="53"/>
      <c r="D38" s="40" t="s">
        <v>29</v>
      </c>
      <c r="E38" s="41"/>
      <c r="F38" s="48">
        <f>X38+V38+T38+R38+P38+N38+H38+J38+L38</f>
        <v>2565095</v>
      </c>
      <c r="G38" s="48"/>
      <c r="H38" s="48"/>
      <c r="I38" s="54"/>
      <c r="J38" s="48"/>
      <c r="K38" s="54"/>
      <c r="L38" s="48"/>
      <c r="M38" s="48"/>
      <c r="N38" s="48">
        <v>2053781</v>
      </c>
      <c r="O38" s="54"/>
      <c r="P38" s="48"/>
      <c r="Q38" s="48"/>
      <c r="R38" s="48"/>
      <c r="S38" s="54"/>
      <c r="T38" s="48"/>
      <c r="U38" s="54"/>
      <c r="V38" s="48">
        <v>511314</v>
      </c>
      <c r="W38" s="54"/>
      <c r="X38" s="48"/>
      <c r="Y38" s="18"/>
    </row>
    <row r="39" spans="1:25" ht="24" customHeight="1" x14ac:dyDescent="0.35">
      <c r="C39" s="53"/>
      <c r="D39" s="40" t="s">
        <v>30</v>
      </c>
      <c r="E39" s="41"/>
      <c r="F39" s="52">
        <f t="shared" ref="F39:F42" si="1">X39+V39+T39+R39+P39+N39+H39+J39+L39</f>
        <v>-88011302.450000048</v>
      </c>
      <c r="G39" s="48"/>
      <c r="H39" s="48">
        <v>70241959</v>
      </c>
      <c r="I39" s="48"/>
      <c r="J39" s="48">
        <v>36991402</v>
      </c>
      <c r="K39" s="48"/>
      <c r="L39" s="48">
        <v>2412089</v>
      </c>
      <c r="M39" s="48"/>
      <c r="N39" s="52">
        <v>-184638457</v>
      </c>
      <c r="O39" s="54"/>
      <c r="P39" s="52">
        <v>-654584655</v>
      </c>
      <c r="Q39" s="48"/>
      <c r="R39" s="48">
        <v>621592958</v>
      </c>
      <c r="S39" s="54"/>
      <c r="T39" s="48">
        <v>14481402</v>
      </c>
      <c r="U39" s="54"/>
      <c r="V39" s="48">
        <v>5126005.55</v>
      </c>
      <c r="W39" s="54"/>
      <c r="X39" s="48">
        <v>365994</v>
      </c>
      <c r="Y39" s="18"/>
    </row>
    <row r="40" spans="1:25" ht="24" hidden="1" customHeight="1" x14ac:dyDescent="0.35">
      <c r="C40" s="53"/>
      <c r="D40" s="40" t="s">
        <v>31</v>
      </c>
      <c r="E40" s="41"/>
      <c r="F40" s="48">
        <f t="shared" si="1"/>
        <v>0</v>
      </c>
      <c r="G40" s="48"/>
      <c r="H40" s="48"/>
      <c r="I40" s="48"/>
      <c r="J40" s="48"/>
      <c r="K40" s="48"/>
      <c r="L40" s="48"/>
      <c r="M40" s="48"/>
      <c r="N40" s="48"/>
      <c r="O40" s="54"/>
      <c r="P40" s="48"/>
      <c r="Q40" s="48"/>
      <c r="R40" s="48"/>
      <c r="S40" s="54"/>
      <c r="T40" s="48"/>
      <c r="U40" s="54"/>
      <c r="V40" s="48"/>
      <c r="W40" s="54"/>
      <c r="X40" s="48"/>
      <c r="Y40" s="18"/>
    </row>
    <row r="41" spans="1:25" ht="22.5" customHeight="1" x14ac:dyDescent="0.35">
      <c r="C41" s="56"/>
      <c r="D41" s="40" t="s">
        <v>32</v>
      </c>
      <c r="F41" s="48">
        <f t="shared" si="1"/>
        <v>1396380</v>
      </c>
      <c r="G41" s="48"/>
      <c r="H41" s="48"/>
      <c r="I41" s="48"/>
      <c r="J41" s="48"/>
      <c r="K41" s="48"/>
      <c r="L41" s="48"/>
      <c r="M41" s="48"/>
      <c r="N41" s="48"/>
      <c r="O41" s="54"/>
      <c r="P41" s="48">
        <f>-12923+1409303</f>
        <v>1396380</v>
      </c>
      <c r="Q41" s="48"/>
      <c r="R41" s="48"/>
      <c r="S41" s="54"/>
      <c r="T41" s="48"/>
      <c r="U41" s="54"/>
      <c r="V41" s="48"/>
      <c r="W41" s="54"/>
      <c r="X41" s="48"/>
      <c r="Y41" s="18"/>
    </row>
    <row r="42" spans="1:25" ht="24" customHeight="1" x14ac:dyDescent="0.35">
      <c r="C42" s="53"/>
      <c r="D42" s="57" t="s">
        <v>33</v>
      </c>
      <c r="E42" s="41"/>
      <c r="F42" s="59">
        <f t="shared" si="1"/>
        <v>25074243</v>
      </c>
      <c r="G42" s="48"/>
      <c r="H42" s="52">
        <v>-204141</v>
      </c>
      <c r="I42" s="48"/>
      <c r="J42" s="59"/>
      <c r="K42" s="54"/>
      <c r="L42" s="59">
        <v>85</v>
      </c>
      <c r="M42" s="48"/>
      <c r="N42" s="59">
        <v>25560144</v>
      </c>
      <c r="O42" s="54"/>
      <c r="P42" s="59">
        <v>372847</v>
      </c>
      <c r="Q42" s="48"/>
      <c r="R42" s="59">
        <v>1058355</v>
      </c>
      <c r="S42" s="54"/>
      <c r="T42" s="59"/>
      <c r="U42" s="54"/>
      <c r="V42" s="58">
        <v>-1713047</v>
      </c>
      <c r="W42" s="54"/>
      <c r="X42" s="59"/>
      <c r="Y42" s="18"/>
    </row>
    <row r="43" spans="1:25" ht="24" customHeight="1" x14ac:dyDescent="0.35">
      <c r="C43" s="53"/>
      <c r="E43" s="41"/>
      <c r="F43" s="44"/>
      <c r="G43" s="44"/>
      <c r="H43" s="63"/>
      <c r="I43" s="44"/>
      <c r="J43" s="63"/>
      <c r="K43" s="44"/>
      <c r="L43" s="63"/>
      <c r="M43" s="44"/>
      <c r="N43" s="44"/>
      <c r="O43" s="41"/>
      <c r="P43" s="44"/>
      <c r="Q43" s="44"/>
      <c r="R43" s="44"/>
      <c r="S43" s="44"/>
      <c r="T43" s="44"/>
      <c r="U43" s="44"/>
      <c r="V43" s="44"/>
      <c r="W43" s="44"/>
      <c r="X43" s="44"/>
      <c r="Y43" s="18"/>
    </row>
    <row r="44" spans="1:25" ht="24" customHeight="1" thickBot="1" x14ac:dyDescent="0.4">
      <c r="C44" s="60" t="s">
        <v>36</v>
      </c>
      <c r="E44" s="41" t="s">
        <v>25</v>
      </c>
      <c r="F44" s="61">
        <f>X44+V44+T44+R44+P44+N44+J44+L44+H44</f>
        <v>9548749167.6599998</v>
      </c>
      <c r="G44" s="41" t="s">
        <v>25</v>
      </c>
      <c r="H44" s="64">
        <f>SUM(H33:H42)</f>
        <v>474112021</v>
      </c>
      <c r="I44" s="41" t="s">
        <v>25</v>
      </c>
      <c r="J44" s="65">
        <f>SUM(J33:J42)</f>
        <v>258856122</v>
      </c>
      <c r="K44" s="41" t="s">
        <v>25</v>
      </c>
      <c r="L44" s="64">
        <f>SUM(L33:L42)</f>
        <v>17913826</v>
      </c>
      <c r="M44" s="50" t="s">
        <v>25</v>
      </c>
      <c r="N44" s="64">
        <f>SUM(N33:N42)</f>
        <v>2172834233</v>
      </c>
      <c r="O44" s="50" t="s">
        <v>25</v>
      </c>
      <c r="P44" s="64">
        <f>SUM(P33:P42)</f>
        <v>347864398.1099999</v>
      </c>
      <c r="Q44" s="41" t="s">
        <v>25</v>
      </c>
      <c r="R44" s="65">
        <f>SUM(R33:R42)</f>
        <v>5005884123</v>
      </c>
      <c r="S44" s="41" t="s">
        <v>25</v>
      </c>
      <c r="T44" s="65">
        <f>SUM(T33:T42)</f>
        <v>369909928</v>
      </c>
      <c r="U44" s="41" t="s">
        <v>25</v>
      </c>
      <c r="V44" s="65">
        <f>SUM(V33:V42)</f>
        <v>887620794.54999995</v>
      </c>
      <c r="W44" s="41" t="s">
        <v>25</v>
      </c>
      <c r="X44" s="65">
        <f>SUM(X33:X42)</f>
        <v>13753722</v>
      </c>
      <c r="Y44" s="18"/>
    </row>
    <row r="45" spans="1:25" ht="18.600000000000001" thickTop="1" x14ac:dyDescent="0.35">
      <c r="C45" s="53"/>
      <c r="E45" s="41"/>
      <c r="F45" s="42"/>
      <c r="G45" s="41"/>
      <c r="H45" s="42"/>
      <c r="I45" s="41"/>
      <c r="J45" s="42"/>
      <c r="K45" s="41"/>
      <c r="L45" s="42"/>
      <c r="M45" s="41"/>
      <c r="N45" s="42"/>
      <c r="O45" s="41"/>
      <c r="P45" s="42"/>
      <c r="Q45" s="42"/>
      <c r="R45" s="42"/>
      <c r="S45" s="41"/>
      <c r="T45" s="44"/>
      <c r="U45" s="41"/>
      <c r="V45" s="44"/>
      <c r="W45" s="41"/>
      <c r="X45" s="44"/>
      <c r="Y45" s="18"/>
    </row>
    <row r="46" spans="1:25" ht="15.75" customHeight="1" x14ac:dyDescent="0.35">
      <c r="C46" s="53"/>
      <c r="E46" s="41"/>
      <c r="F46" s="43"/>
      <c r="G46" s="41"/>
      <c r="H46" s="66"/>
      <c r="I46" s="67"/>
      <c r="J46" s="66"/>
      <c r="K46" s="66"/>
      <c r="L46" s="66"/>
      <c r="M46" s="66"/>
      <c r="N46" s="66"/>
      <c r="O46" s="67"/>
      <c r="P46" s="68"/>
      <c r="Q46" s="68"/>
      <c r="R46" s="68"/>
      <c r="S46" s="66"/>
      <c r="T46" s="66"/>
      <c r="U46" s="66"/>
      <c r="V46" s="66"/>
      <c r="W46" s="66"/>
      <c r="X46" s="66"/>
      <c r="Y46" s="18"/>
    </row>
    <row r="47" spans="1:25" x14ac:dyDescent="0.35">
      <c r="C47" s="69"/>
      <c r="D47" s="70"/>
      <c r="E47" s="70"/>
      <c r="F47" s="71"/>
      <c r="G47" s="70"/>
      <c r="H47" s="71"/>
      <c r="I47" s="70"/>
      <c r="J47" s="71"/>
      <c r="K47" s="70"/>
      <c r="L47" s="71"/>
      <c r="M47" s="70"/>
      <c r="N47" s="71"/>
      <c r="O47" s="70"/>
      <c r="P47" s="71"/>
      <c r="Q47" s="71"/>
      <c r="R47" s="71"/>
      <c r="S47" s="70"/>
      <c r="T47" s="71"/>
      <c r="U47" s="70"/>
      <c r="V47" s="71"/>
      <c r="W47" s="70"/>
      <c r="X47" s="71"/>
      <c r="Y47" s="72"/>
    </row>
    <row r="48" spans="1:25" x14ac:dyDescent="0.35">
      <c r="F48" s="9"/>
      <c r="H48" s="9"/>
      <c r="J48" s="9"/>
      <c r="L48" s="9"/>
      <c r="N48" s="9"/>
      <c r="P48" s="9"/>
      <c r="Q48" s="9"/>
      <c r="R48" s="9"/>
      <c r="T48" s="9"/>
      <c r="V48" s="9"/>
      <c r="X48" s="9"/>
    </row>
    <row r="49" spans="3:27" ht="19.5" customHeight="1" x14ac:dyDescent="0.35">
      <c r="C49" s="73" t="s">
        <v>37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</row>
    <row r="50" spans="3:27" ht="65.099999999999994" customHeight="1" x14ac:dyDescent="0.35">
      <c r="C50" s="73"/>
      <c r="D50" s="73"/>
      <c r="E50" s="73"/>
      <c r="F50" s="43"/>
      <c r="G50" s="73"/>
      <c r="H50" s="73"/>
      <c r="I50" s="73"/>
      <c r="J50" s="73"/>
      <c r="K50" s="73"/>
      <c r="L50" s="73"/>
      <c r="M50" s="73"/>
      <c r="N50" s="73"/>
      <c r="O50" s="73"/>
      <c r="P50" s="43"/>
      <c r="Q50" s="73"/>
      <c r="R50" s="73"/>
      <c r="S50" s="73"/>
      <c r="T50" s="73"/>
      <c r="U50" s="73"/>
      <c r="V50" s="73"/>
      <c r="W50" s="73"/>
      <c r="X50" s="73"/>
      <c r="Y50" s="73"/>
    </row>
    <row r="51" spans="3:27" ht="65.099999999999994" customHeight="1" x14ac:dyDescent="0.35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43"/>
      <c r="Q51" s="73"/>
      <c r="R51" s="73"/>
      <c r="S51" s="73"/>
      <c r="T51" s="73"/>
      <c r="U51" s="73"/>
      <c r="V51" s="73"/>
      <c r="W51" s="73"/>
      <c r="X51" s="73"/>
      <c r="Y51" s="73"/>
    </row>
    <row r="52" spans="3:27" ht="65.099999999999994" customHeight="1" x14ac:dyDescent="0.35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</row>
    <row r="53" spans="3:27" ht="65.099999999999994" customHeight="1" x14ac:dyDescent="0.35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</row>
    <row r="54" spans="3:27" ht="65.099999999999994" customHeight="1" x14ac:dyDescent="0.35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</row>
    <row r="55" spans="3:27" x14ac:dyDescent="0.35"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</row>
    <row r="56" spans="3:27" x14ac:dyDescent="0.35">
      <c r="AA56" s="62"/>
    </row>
    <row r="57" spans="3:27" x14ac:dyDescent="0.35">
      <c r="AA57" s="62"/>
    </row>
    <row r="58" spans="3:27" x14ac:dyDescent="0.35">
      <c r="AA58" s="62"/>
    </row>
    <row r="59" spans="3:27" x14ac:dyDescent="0.35">
      <c r="AA59" s="62"/>
    </row>
    <row r="97" spans="8:12" x14ac:dyDescent="0.35">
      <c r="H97" s="1">
        <f>+H67+H70+H71+H75+H74+H76+H77+H81+H80-H84-H85-H91-H87-H88-H92-H90+H73</f>
        <v>0</v>
      </c>
      <c r="J97" s="1">
        <f>+J67+J70+J71+J75+J74+J76+J77+J81+J80-J84-J85-J91-J87-J88-J92-J90+J73</f>
        <v>0</v>
      </c>
      <c r="L97" s="1">
        <f>+L67+L70+L71+L75+L74+L76+L77+L81+L80-L84-L85-L91-L87-L88-L92-L90+L73</f>
        <v>0</v>
      </c>
    </row>
  </sheetData>
  <mergeCells count="5">
    <mergeCell ref="F9:F11"/>
    <mergeCell ref="H9:L11"/>
    <mergeCell ref="N9:N11"/>
    <mergeCell ref="P9:T11"/>
    <mergeCell ref="V10:X1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23</xdr:col>
                <xdr:colOff>701040</xdr:colOff>
                <xdr:row>53</xdr:row>
                <xdr:rowOff>243840</xdr:rowOff>
              </from>
              <to>
                <xdr:col>23</xdr:col>
                <xdr:colOff>1082040</xdr:colOff>
                <xdr:row>53</xdr:row>
                <xdr:rowOff>624840</xdr:rowOff>
              </to>
            </anchor>
          </objectPr>
        </oleObject>
      </mc:Choice>
      <mc:Fallback>
        <oleObject progId="MSDraw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CAMBIO DE PATRIMONIO 2022-2021</vt:lpstr>
    </vt:vector>
  </TitlesOfParts>
  <Company>CSS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2024-08-21T23:53:15Z</dcterms:created>
  <dcterms:modified xsi:type="dcterms:W3CDTF">2024-08-21T23:53:57Z</dcterms:modified>
</cp:coreProperties>
</file>